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1136" windowHeight="6528" activeTab="0"/>
  </bookViews>
  <sheets>
    <sheet name="Приложение 3 2021" sheetId="1" r:id="rId1"/>
    <sheet name="Приложеие 9" sheetId="2" r:id="rId2"/>
    <sheet name="Оценка исполнения" sheetId="3" r:id="rId3"/>
    <sheet name="Лист2" sheetId="4" r:id="rId4"/>
    <sheet name="Лист3" sheetId="5" r:id="rId5"/>
  </sheets>
  <definedNames>
    <definedName name="_xlnm.Print_Area" localSheetId="2">'Оценка исполнения'!$A$4:$F$48</definedName>
    <definedName name="_xlnm.Print_Area" localSheetId="1">'Приложеие 9'!$A$4:$E$47</definedName>
    <definedName name="_xlnm.Print_Area" localSheetId="0">'Приложение 3 2021'!$A$4:$F$46</definedName>
  </definedNames>
  <calcPr fullCalcOnLoad="1"/>
</workbook>
</file>

<file path=xl/sharedStrings.xml><?xml version="1.0" encoding="utf-8"?>
<sst xmlns="http://schemas.openxmlformats.org/spreadsheetml/2006/main" count="297" uniqueCount="89">
  <si>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</si>
  <si>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</si>
  <si>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</si>
  <si>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</si>
  <si>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</si>
  <si>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</si>
  <si>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</si>
  <si>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</si>
  <si>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</si>
  <si>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</si>
  <si>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</si>
  <si>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</si>
  <si>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</si>
  <si>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</si>
  <si>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</si>
  <si>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</si>
  <si>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</si>
  <si>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</si>
  <si>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</si>
  <si>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</si>
  <si>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</si>
  <si>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</si>
  <si>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</si>
  <si>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</si>
  <si>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</si>
  <si>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</si>
  <si>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</si>
  <si>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</si>
  <si>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</si>
  <si>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</si>
  <si>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</si>
  <si>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</si>
  <si>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</si>
  <si>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</si>
  <si>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</si>
  <si>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</si>
  <si>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</si>
  <si>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</si>
  <si>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</si>
  <si>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</si>
  <si>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</si>
  <si>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</si>
  <si>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</si>
  <si>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</si>
  <si>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</si>
  <si>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</si>
  <si>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</si>
  <si>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</si>
  <si>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</si>
  <si>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</si>
  <si>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</si>
  <si>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Охрана семьй и детства</t>
  </si>
  <si>
    <t>Обеспечение выборов и референдумов</t>
  </si>
  <si>
    <t>Бюджет 2022 год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</si>
  <si>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</si>
  <si>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</si>
  <si>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</si>
  <si>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</si>
  <si>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</si>
  <si>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</si>
  <si>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</si>
  <si>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</si>
  <si>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</si>
  <si>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</si>
  <si>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</si>
  <si>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</si>
  <si>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</si>
  <si>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</si>
  <si>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</si>
  <si>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</si>
  <si>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</si>
  <si>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</si>
  <si>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</si>
  <si>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</si>
  <si>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</si>
  <si>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</si>
  <si>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Бюджет 2023 год</t>
  </si>
  <si>
    <t>расходов бюджета Кобринского сельского поселения на 2022 год</t>
  </si>
  <si>
    <t>Бюджет 2024 год</t>
  </si>
  <si>
    <t>расходов бюджета Кобринского сельского поселения на 2023 и 2024 годы</t>
  </si>
  <si>
    <t>Приложение 9</t>
  </si>
  <si>
    <t>№  09  от  31.03.2022 г.</t>
  </si>
  <si>
    <t>Приложение 3</t>
  </si>
  <si>
    <t>Бюджет 2022 год  тыс. руб.</t>
  </si>
  <si>
    <t xml:space="preserve">к постановлению администрации </t>
  </si>
  <si>
    <t>% исполнения</t>
  </si>
  <si>
    <t>Исполнено за 9 мес 2022 тыс.руб.</t>
  </si>
  <si>
    <t>Профессиональная подготовка, переподготовка и повышение квалификации</t>
  </si>
  <si>
    <t>№ 355 от 21.10.2022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</si>
</sst>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left" vertical="justify"/>
      <protection/>
    </xf>
    <xf numFmtId="0" fontId="2" fillId="0" borderId="0" xfId="53" applyFont="1" applyAlignment="1">
      <alignment horizontal="left" vertical="justify"/>
      <protection/>
    </xf>
    <xf numFmtId="0" fontId="2" fillId="33" borderId="0" xfId="53" applyFont="1" applyFill="1" applyAlignment="1">
      <alignment horizontal="left" vertical="justify"/>
      <protection/>
    </xf>
    <xf numFmtId="0" fontId="2" fillId="0" borderId="0" xfId="53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180" zoomScaleNormal="180" workbookViewId="0" topLeftCell="A1">
      <selection activeCell="B7" sqref="B7:E7"/>
    </sheetView>
  </sheetViews>
  <sheetFormatPr defaultColWidth="9.00390625" defaultRowHeight="12.75"/>
  <cols>
    <col min="1" max="1" width="40.875" style="0" customWidth="1"/>
    <col min="2" max="2" width="5.875" style="0" customWidth="1"/>
    <col min="3" max="3" width="8.625" style="0" customWidth="1"/>
    <col min="4" max="4" width="8.125" style="0" customWidth="1"/>
    <col min="5" max="5" width="7.87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40" t="s">
        <v>82</v>
      </c>
      <c r="C4" s="40"/>
      <c r="D4" s="40"/>
      <c r="E4" s="40"/>
    </row>
    <row r="5" spans="1:5" ht="12.75" customHeight="1">
      <c r="A5" s="2"/>
      <c r="B5" s="41" t="s">
        <v>84</v>
      </c>
      <c r="C5" s="41"/>
      <c r="D5" s="41"/>
      <c r="E5" s="41"/>
    </row>
    <row r="6" spans="1:5" ht="12.75" customHeight="1">
      <c r="A6" s="2"/>
      <c r="B6" s="41" t="s">
        <v>15</v>
      </c>
      <c r="C6" s="41"/>
      <c r="D6" s="41"/>
      <c r="E6" s="41"/>
    </row>
    <row r="7" spans="1:5" ht="12.75" customHeight="1">
      <c r="A7" s="2"/>
      <c r="B7" s="42" t="s">
        <v>88</v>
      </c>
      <c r="C7" s="42"/>
      <c r="D7" s="42"/>
      <c r="E7" s="42"/>
    </row>
    <row r="8" spans="1:3" ht="12.75" customHeight="1">
      <c r="A8" s="2"/>
      <c r="B8" s="41"/>
      <c r="C8" s="41"/>
    </row>
    <row r="9" spans="1:3" ht="12.75">
      <c r="A9" s="2"/>
      <c r="B9" s="43"/>
      <c r="C9" s="43"/>
    </row>
    <row r="10" spans="1:6" ht="17.25" customHeight="1">
      <c r="A10" s="39" t="s">
        <v>11</v>
      </c>
      <c r="B10" s="39"/>
      <c r="C10" s="39"/>
      <c r="D10" s="39"/>
      <c r="E10" s="39"/>
      <c r="F10" s="39"/>
    </row>
    <row r="11" spans="1:6" ht="18" customHeight="1">
      <c r="A11" s="39" t="s">
        <v>77</v>
      </c>
      <c r="B11" s="39"/>
      <c r="C11" s="39"/>
      <c r="D11" s="39"/>
      <c r="E11" s="39"/>
      <c r="F11" s="39"/>
    </row>
    <row r="12" spans="1:3" ht="9" customHeight="1">
      <c r="A12" s="39"/>
      <c r="B12" s="39"/>
      <c r="C12" s="39"/>
    </row>
    <row r="13" spans="1:3" ht="10.5" customHeight="1">
      <c r="A13" s="45"/>
      <c r="B13" s="45"/>
      <c r="C13" s="45"/>
    </row>
    <row r="14" spans="1:6" ht="10.5" customHeight="1">
      <c r="A14" s="46" t="s">
        <v>0</v>
      </c>
      <c r="B14" s="46" t="s">
        <v>18</v>
      </c>
      <c r="C14" s="46" t="s">
        <v>19</v>
      </c>
      <c r="D14" s="49" t="s">
        <v>83</v>
      </c>
      <c r="E14" s="52" t="s">
        <v>86</v>
      </c>
      <c r="F14" s="44" t="s">
        <v>85</v>
      </c>
    </row>
    <row r="15" spans="1:6" ht="12.75">
      <c r="A15" s="47"/>
      <c r="B15" s="47"/>
      <c r="C15" s="47"/>
      <c r="D15" s="50"/>
      <c r="E15" s="52"/>
      <c r="F15" s="44"/>
    </row>
    <row r="16" spans="1:6" ht="21" customHeight="1">
      <c r="A16" s="48"/>
      <c r="B16" s="48"/>
      <c r="C16" s="48"/>
      <c r="D16" s="51"/>
      <c r="E16" s="52"/>
      <c r="F16" s="44"/>
    </row>
    <row r="17" spans="1:6" ht="17.25" customHeight="1">
      <c r="A17" s="6" t="s">
        <v>22</v>
      </c>
      <c r="B17" s="7" t="s">
        <v>20</v>
      </c>
      <c r="C17" s="7" t="s">
        <v>21</v>
      </c>
      <c r="D17" s="8">
        <f>SUM(D18:D21)</f>
        <v>20021.75</v>
      </c>
      <c r="E17" s="8">
        <f>SUM(E18:E21)</f>
        <v>13708.189999999999</v>
      </c>
      <c r="F17" s="35">
        <f>E17/D17*100</f>
        <v>68.46649268920049</v>
      </c>
    </row>
    <row r="18" spans="1:6" ht="18" customHeight="1">
      <c r="A18" s="13" t="s">
        <v>1</v>
      </c>
      <c r="B18" s="10" t="s">
        <v>20</v>
      </c>
      <c r="C18" s="10" t="s">
        <v>25</v>
      </c>
      <c r="D18" s="12">
        <v>14700</v>
      </c>
      <c r="E18" s="34">
        <v>8663.25</v>
      </c>
      <c r="F18" s="36">
        <f aca="true" t="shared" si="0" ref="F18:F44">E18/D18*100</f>
        <v>58.933673469387756</v>
      </c>
    </row>
    <row r="19" spans="1:6" ht="33.75" customHeight="1">
      <c r="A19" s="14" t="s">
        <v>46</v>
      </c>
      <c r="B19" s="10" t="s">
        <v>20</v>
      </c>
      <c r="C19" s="15" t="s">
        <v>47</v>
      </c>
      <c r="D19" s="12">
        <v>270.07</v>
      </c>
      <c r="E19" s="34">
        <v>203.33</v>
      </c>
      <c r="F19" s="36">
        <f t="shared" si="0"/>
        <v>75.28788832524901</v>
      </c>
    </row>
    <row r="20" spans="1:6" ht="12.75">
      <c r="A20" s="16" t="s">
        <v>2</v>
      </c>
      <c r="B20" s="10" t="s">
        <v>20</v>
      </c>
      <c r="C20" s="15" t="s">
        <v>26</v>
      </c>
      <c r="D20" s="12">
        <v>100</v>
      </c>
      <c r="E20" s="34">
        <v>0</v>
      </c>
      <c r="F20" s="36">
        <f t="shared" si="0"/>
        <v>0</v>
      </c>
    </row>
    <row r="21" spans="1:6" ht="12.75">
      <c r="A21" s="16" t="s">
        <v>29</v>
      </c>
      <c r="B21" s="10" t="s">
        <v>20</v>
      </c>
      <c r="C21" s="15" t="s">
        <v>27</v>
      </c>
      <c r="D21" s="12">
        <v>4951.68</v>
      </c>
      <c r="E21" s="34">
        <v>4841.61</v>
      </c>
      <c r="F21" s="36">
        <f t="shared" si="0"/>
        <v>97.77711806901898</v>
      </c>
    </row>
    <row r="22" spans="1:6" ht="17.25" customHeight="1">
      <c r="A22" s="17" t="s">
        <v>28</v>
      </c>
      <c r="B22" s="18" t="s">
        <v>30</v>
      </c>
      <c r="C22" s="7" t="s">
        <v>21</v>
      </c>
      <c r="D22" s="8">
        <f>D23</f>
        <v>289.59999999999997</v>
      </c>
      <c r="E22" s="8">
        <f>E23</f>
        <v>194.16</v>
      </c>
      <c r="F22" s="35">
        <f t="shared" si="0"/>
        <v>67.04419889502763</v>
      </c>
    </row>
    <row r="23" spans="1:6" ht="18" customHeight="1">
      <c r="A23" s="13" t="s">
        <v>3</v>
      </c>
      <c r="B23" s="10" t="s">
        <v>30</v>
      </c>
      <c r="C23" s="10" t="s">
        <v>24</v>
      </c>
      <c r="D23" s="12">
        <f>297.4-7.8</f>
        <v>289.59999999999997</v>
      </c>
      <c r="E23" s="34">
        <v>194.16</v>
      </c>
      <c r="F23" s="36">
        <f t="shared" si="0"/>
        <v>67.04419889502763</v>
      </c>
    </row>
    <row r="24" spans="1:6" ht="29.25" customHeight="1">
      <c r="A24" s="6" t="s">
        <v>31</v>
      </c>
      <c r="B24" s="7" t="s">
        <v>24</v>
      </c>
      <c r="C24" s="7" t="s">
        <v>21</v>
      </c>
      <c r="D24" s="8">
        <f>SUM(D25:D25)</f>
        <v>200</v>
      </c>
      <c r="E24" s="8">
        <f>SUM(E25:E25)</f>
        <v>44.16</v>
      </c>
      <c r="F24" s="35">
        <f t="shared" si="0"/>
        <v>22.08</v>
      </c>
    </row>
    <row r="25" spans="1:6" ht="26.25" customHeight="1">
      <c r="A25" s="13" t="s">
        <v>17</v>
      </c>
      <c r="B25" s="10" t="s">
        <v>24</v>
      </c>
      <c r="C25" s="10" t="s">
        <v>35</v>
      </c>
      <c r="D25" s="12">
        <v>200</v>
      </c>
      <c r="E25" s="34">
        <v>44.16</v>
      </c>
      <c r="F25" s="36">
        <f t="shared" si="0"/>
        <v>22.08</v>
      </c>
    </row>
    <row r="26" spans="1:6" ht="18.75" customHeight="1">
      <c r="A26" s="6" t="s">
        <v>33</v>
      </c>
      <c r="B26" s="7" t="s">
        <v>25</v>
      </c>
      <c r="C26" s="7" t="s">
        <v>21</v>
      </c>
      <c r="D26" s="8">
        <f>SUM(D27:D28)</f>
        <v>7342.27</v>
      </c>
      <c r="E26" s="8">
        <f>SUM(E27:E28)</f>
        <v>5698.78</v>
      </c>
      <c r="F26" s="35">
        <f t="shared" si="0"/>
        <v>77.61605062194661</v>
      </c>
    </row>
    <row r="27" spans="1:6" ht="12.75">
      <c r="A27" s="13" t="s">
        <v>36</v>
      </c>
      <c r="B27" s="10" t="s">
        <v>25</v>
      </c>
      <c r="C27" s="10" t="s">
        <v>32</v>
      </c>
      <c r="D27" s="12">
        <v>6839.43</v>
      </c>
      <c r="E27" s="34">
        <v>5528.98</v>
      </c>
      <c r="F27" s="36">
        <f t="shared" si="0"/>
        <v>80.83977758380449</v>
      </c>
    </row>
    <row r="28" spans="1:6" ht="12.75">
      <c r="A28" s="13" t="s">
        <v>13</v>
      </c>
      <c r="B28" s="10" t="s">
        <v>25</v>
      </c>
      <c r="C28" s="10" t="s">
        <v>37</v>
      </c>
      <c r="D28" s="12">
        <v>502.84</v>
      </c>
      <c r="E28" s="34">
        <v>169.8</v>
      </c>
      <c r="F28" s="36">
        <f t="shared" si="0"/>
        <v>33.768196643067384</v>
      </c>
    </row>
    <row r="29" spans="1:6" ht="17.25" customHeight="1">
      <c r="A29" s="6" t="s">
        <v>38</v>
      </c>
      <c r="B29" s="7" t="s">
        <v>39</v>
      </c>
      <c r="C29" s="7" t="s">
        <v>21</v>
      </c>
      <c r="D29" s="8">
        <f>D30+D31+D32</f>
        <v>40450.060000000005</v>
      </c>
      <c r="E29" s="8">
        <f>E30+E31+E32</f>
        <v>31024.94</v>
      </c>
      <c r="F29" s="35">
        <f t="shared" si="0"/>
        <v>76.69936707139617</v>
      </c>
    </row>
    <row r="30" spans="1:6" ht="17.25" customHeight="1">
      <c r="A30" s="13" t="s">
        <v>6</v>
      </c>
      <c r="B30" s="10" t="s">
        <v>39</v>
      </c>
      <c r="C30" s="10" t="s">
        <v>20</v>
      </c>
      <c r="D30" s="12">
        <v>835.1</v>
      </c>
      <c r="E30" s="34">
        <v>496.67</v>
      </c>
      <c r="F30" s="36">
        <f t="shared" si="0"/>
        <v>59.47431445335888</v>
      </c>
    </row>
    <row r="31" spans="1:6" ht="14.25" customHeight="1">
      <c r="A31" s="13" t="s">
        <v>7</v>
      </c>
      <c r="B31" s="10" t="s">
        <v>39</v>
      </c>
      <c r="C31" s="10" t="s">
        <v>30</v>
      </c>
      <c r="D31" s="12">
        <v>6140.56</v>
      </c>
      <c r="E31" s="34">
        <v>4891.13</v>
      </c>
      <c r="F31" s="36">
        <f t="shared" si="0"/>
        <v>79.6528329663744</v>
      </c>
    </row>
    <row r="32" spans="1:6" ht="12" customHeight="1">
      <c r="A32" s="13" t="s">
        <v>12</v>
      </c>
      <c r="B32" s="10" t="s">
        <v>39</v>
      </c>
      <c r="C32" s="10" t="s">
        <v>24</v>
      </c>
      <c r="D32" s="12">
        <v>33474.4</v>
      </c>
      <c r="E32" s="34">
        <v>25637.14</v>
      </c>
      <c r="F32" s="36">
        <f t="shared" si="0"/>
        <v>76.58730253566904</v>
      </c>
    </row>
    <row r="33" spans="1:6" ht="20.25" customHeight="1">
      <c r="A33" s="6" t="s">
        <v>40</v>
      </c>
      <c r="B33" s="7" t="s">
        <v>41</v>
      </c>
      <c r="C33" s="7" t="s">
        <v>21</v>
      </c>
      <c r="D33" s="8">
        <f>D35+D34</f>
        <v>593.2</v>
      </c>
      <c r="E33" s="8">
        <f>E35+E34</f>
        <v>440.16</v>
      </c>
      <c r="F33" s="35">
        <f t="shared" si="0"/>
        <v>74.20094403236682</v>
      </c>
    </row>
    <row r="34" spans="1:7" ht="21" customHeight="1">
      <c r="A34" s="37" t="s">
        <v>87</v>
      </c>
      <c r="B34" s="10" t="s">
        <v>41</v>
      </c>
      <c r="C34" s="10" t="s">
        <v>39</v>
      </c>
      <c r="D34" s="34">
        <v>100</v>
      </c>
      <c r="E34" s="34">
        <v>14.56</v>
      </c>
      <c r="F34" s="35">
        <f t="shared" si="0"/>
        <v>14.56</v>
      </c>
      <c r="G34" s="38"/>
    </row>
    <row r="35" spans="1:6" ht="18.75" customHeight="1">
      <c r="A35" s="13" t="s">
        <v>10</v>
      </c>
      <c r="B35" s="10" t="s">
        <v>41</v>
      </c>
      <c r="C35" s="10" t="s">
        <v>41</v>
      </c>
      <c r="D35" s="12">
        <v>493.2</v>
      </c>
      <c r="E35" s="34">
        <v>425.6</v>
      </c>
      <c r="F35" s="36">
        <f t="shared" si="0"/>
        <v>86.29359286293592</v>
      </c>
    </row>
    <row r="36" spans="1:6" ht="16.5" customHeight="1">
      <c r="A36" s="6" t="s">
        <v>42</v>
      </c>
      <c r="B36" s="7" t="s">
        <v>43</v>
      </c>
      <c r="C36" s="7" t="s">
        <v>21</v>
      </c>
      <c r="D36" s="8">
        <f>D37</f>
        <v>15222.67</v>
      </c>
      <c r="E36" s="8">
        <f>E37</f>
        <v>10069.75</v>
      </c>
      <c r="F36" s="35">
        <f t="shared" si="0"/>
        <v>66.14969647243223</v>
      </c>
    </row>
    <row r="37" spans="1:6" ht="12.75">
      <c r="A37" s="13" t="s">
        <v>8</v>
      </c>
      <c r="B37" s="10" t="s">
        <v>43</v>
      </c>
      <c r="C37" s="10" t="s">
        <v>20</v>
      </c>
      <c r="D37" s="12">
        <v>15222.67</v>
      </c>
      <c r="E37" s="34">
        <v>10069.75</v>
      </c>
      <c r="F37" s="36">
        <f t="shared" si="0"/>
        <v>66.14969647243223</v>
      </c>
    </row>
    <row r="38" spans="1:6" ht="16.5" customHeight="1">
      <c r="A38" s="6" t="s">
        <v>44</v>
      </c>
      <c r="B38" s="19">
        <v>10</v>
      </c>
      <c r="C38" s="7" t="s">
        <v>21</v>
      </c>
      <c r="D38" s="20">
        <f>D39+D41</f>
        <v>1542.3500000000001</v>
      </c>
      <c r="E38" s="20">
        <f>E39+E41</f>
        <v>1096.49</v>
      </c>
      <c r="F38" s="35">
        <f t="shared" si="0"/>
        <v>71.09216455408954</v>
      </c>
    </row>
    <row r="39" spans="1:6" ht="15" customHeight="1">
      <c r="A39" s="13" t="s">
        <v>14</v>
      </c>
      <c r="B39" s="21">
        <v>10</v>
      </c>
      <c r="C39" s="10" t="s">
        <v>20</v>
      </c>
      <c r="D39" s="12">
        <v>1542.2</v>
      </c>
      <c r="E39" s="34">
        <v>1096.34</v>
      </c>
      <c r="F39" s="36">
        <f t="shared" si="0"/>
        <v>71.08935287251977</v>
      </c>
    </row>
    <row r="40" spans="1:6" ht="16.5" customHeight="1">
      <c r="A40" s="13" t="s">
        <v>48</v>
      </c>
      <c r="B40" s="21">
        <v>10</v>
      </c>
      <c r="C40" s="10" t="s">
        <v>24</v>
      </c>
      <c r="D40" s="12">
        <v>0</v>
      </c>
      <c r="E40" s="34">
        <v>0</v>
      </c>
      <c r="F40" s="36">
        <v>0</v>
      </c>
    </row>
    <row r="41" spans="1:6" ht="15.75" customHeight="1">
      <c r="A41" s="13" t="s">
        <v>51</v>
      </c>
      <c r="B41" s="21">
        <v>10</v>
      </c>
      <c r="C41" s="10" t="s">
        <v>25</v>
      </c>
      <c r="D41" s="12">
        <v>0.15</v>
      </c>
      <c r="E41" s="34">
        <v>0.15</v>
      </c>
      <c r="F41" s="36">
        <f t="shared" si="0"/>
        <v>100</v>
      </c>
    </row>
    <row r="42" spans="1:6" ht="17.25" customHeight="1">
      <c r="A42" s="6" t="s">
        <v>45</v>
      </c>
      <c r="B42" s="7" t="s">
        <v>26</v>
      </c>
      <c r="C42" s="7" t="s">
        <v>21</v>
      </c>
      <c r="D42" s="8">
        <f>SUM(D43:D43)</f>
        <v>200</v>
      </c>
      <c r="E42" s="8">
        <f>SUM(E43:E43)</f>
        <v>120.73</v>
      </c>
      <c r="F42" s="35">
        <f t="shared" si="0"/>
        <v>60.365</v>
      </c>
    </row>
    <row r="43" spans="1:6" ht="15" customHeight="1">
      <c r="A43" s="13" t="s">
        <v>16</v>
      </c>
      <c r="B43" s="10" t="s">
        <v>26</v>
      </c>
      <c r="C43" s="10" t="s">
        <v>30</v>
      </c>
      <c r="D43" s="12">
        <f>800-600</f>
        <v>200</v>
      </c>
      <c r="E43" s="34">
        <v>120.73</v>
      </c>
      <c r="F43" s="36">
        <f t="shared" si="0"/>
        <v>60.365</v>
      </c>
    </row>
    <row r="44" spans="1:6" ht="17.25" customHeight="1">
      <c r="A44" s="22" t="s">
        <v>9</v>
      </c>
      <c r="B44" s="19"/>
      <c r="C44" s="19"/>
      <c r="D44" s="8">
        <f>D17+D22+D24+D26+D29+D36+D42+D33+D38</f>
        <v>85861.90000000001</v>
      </c>
      <c r="E44" s="8">
        <f>E17+E22+E24+E26+E29+E36+E42+E33+E38</f>
        <v>62397.36</v>
      </c>
      <c r="F44" s="35">
        <f t="shared" si="0"/>
        <v>72.67176710508384</v>
      </c>
    </row>
    <row r="45" spans="1:4" ht="12.75">
      <c r="A45" s="23"/>
      <c r="B45" s="23"/>
      <c r="C45" s="24"/>
      <c r="D45" s="5"/>
    </row>
    <row r="46" spans="1:3" ht="12.75">
      <c r="A46" s="1"/>
      <c r="B46" s="1"/>
      <c r="C46" s="3"/>
    </row>
  </sheetData>
  <sheetProtection/>
  <mergeCells count="16">
    <mergeCell ref="F14:F16"/>
    <mergeCell ref="A13:C13"/>
    <mergeCell ref="A14:A16"/>
    <mergeCell ref="B14:B16"/>
    <mergeCell ref="C14:C16"/>
    <mergeCell ref="D14:D16"/>
    <mergeCell ref="E14:E16"/>
    <mergeCell ref="A11:F11"/>
    <mergeCell ref="A12:C12"/>
    <mergeCell ref="B4:E4"/>
    <mergeCell ref="B5:E5"/>
    <mergeCell ref="B6:E6"/>
    <mergeCell ref="B7:E7"/>
    <mergeCell ref="B9:C9"/>
    <mergeCell ref="B8:C8"/>
    <mergeCell ref="A10:F10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C14" sqref="C14:C16"/>
    </sheetView>
  </sheetViews>
  <sheetFormatPr defaultColWidth="9.00390625" defaultRowHeight="12.75"/>
  <cols>
    <col min="1" max="1" width="54.375" style="0" customWidth="1"/>
    <col min="2" max="2" width="6.50390625" style="0" customWidth="1"/>
    <col min="3" max="3" width="5.875" style="0" customWidth="1"/>
    <col min="4" max="4" width="11.50390625" style="0" customWidth="1"/>
    <col min="5" max="5" width="13.0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54" t="s">
        <v>80</v>
      </c>
      <c r="C4" s="54"/>
      <c r="D4" s="54"/>
      <c r="E4" s="54"/>
    </row>
    <row r="5" spans="1:5" ht="12.75" customHeight="1">
      <c r="A5" s="2"/>
      <c r="B5" s="55" t="s">
        <v>54</v>
      </c>
      <c r="C5" s="55"/>
      <c r="D5" s="55"/>
      <c r="E5" s="55"/>
    </row>
    <row r="6" spans="1:5" ht="12.75" customHeight="1">
      <c r="A6" s="2"/>
      <c r="B6" s="55" t="s">
        <v>15</v>
      </c>
      <c r="C6" s="55"/>
      <c r="D6" s="55"/>
      <c r="E6" s="55"/>
    </row>
    <row r="7" spans="1:5" ht="12.75" customHeight="1">
      <c r="A7" s="2"/>
      <c r="B7" s="55" t="s">
        <v>81</v>
      </c>
      <c r="C7" s="55"/>
      <c r="D7" s="55"/>
      <c r="E7" s="55"/>
    </row>
    <row r="8" spans="1:3" ht="12.75" customHeight="1">
      <c r="A8" s="2"/>
      <c r="B8" s="41"/>
      <c r="C8" s="41"/>
    </row>
    <row r="9" spans="1:3" ht="16.5" customHeight="1">
      <c r="A9" s="2"/>
      <c r="B9" s="43"/>
      <c r="C9" s="43"/>
    </row>
    <row r="10" spans="1:5" ht="22.5" customHeight="1">
      <c r="A10" s="53" t="s">
        <v>11</v>
      </c>
      <c r="B10" s="53"/>
      <c r="C10" s="53"/>
      <c r="D10" s="53"/>
      <c r="E10" s="53"/>
    </row>
    <row r="11" spans="1:5" ht="21.75" customHeight="1">
      <c r="A11" s="39" t="s">
        <v>79</v>
      </c>
      <c r="B11" s="39"/>
      <c r="C11" s="39"/>
      <c r="D11" s="39"/>
      <c r="E11" s="39"/>
    </row>
    <row r="12" spans="1:3" ht="13.5">
      <c r="A12" s="39"/>
      <c r="B12" s="39"/>
      <c r="C12" s="39"/>
    </row>
    <row r="13" spans="1:3" ht="15">
      <c r="A13" s="45"/>
      <c r="B13" s="45"/>
      <c r="C13" s="45"/>
    </row>
    <row r="14" spans="1:5" ht="12.75" customHeight="1">
      <c r="A14" s="46" t="s">
        <v>0</v>
      </c>
      <c r="B14" s="46" t="s">
        <v>18</v>
      </c>
      <c r="C14" s="46" t="s">
        <v>19</v>
      </c>
      <c r="D14" s="49" t="s">
        <v>76</v>
      </c>
      <c r="E14" s="49" t="s">
        <v>78</v>
      </c>
    </row>
    <row r="15" spans="1:5" ht="12.75">
      <c r="A15" s="47"/>
      <c r="B15" s="47"/>
      <c r="C15" s="47"/>
      <c r="D15" s="50"/>
      <c r="E15" s="50"/>
    </row>
    <row r="16" spans="1:5" ht="16.5" customHeight="1">
      <c r="A16" s="48"/>
      <c r="B16" s="48"/>
      <c r="C16" s="48"/>
      <c r="D16" s="51"/>
      <c r="E16" s="51"/>
    </row>
    <row r="17" spans="1:5" ht="18.75" customHeight="1">
      <c r="A17" s="6" t="s">
        <v>22</v>
      </c>
      <c r="B17" s="7" t="s">
        <v>20</v>
      </c>
      <c r="C17" s="7" t="s">
        <v>21</v>
      </c>
      <c r="D17" s="8">
        <f>SUM(D18:D22)</f>
        <v>14200</v>
      </c>
      <c r="E17" s="8">
        <f>SUM(E18:E22)</f>
        <v>14500</v>
      </c>
    </row>
    <row r="18" spans="1:5" ht="38.25" customHeight="1">
      <c r="A18" s="9" t="s">
        <v>23</v>
      </c>
      <c r="B18" s="10" t="s">
        <v>20</v>
      </c>
      <c r="C18" s="11" t="s">
        <v>24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20</v>
      </c>
      <c r="C19" s="10" t="s">
        <v>25</v>
      </c>
      <c r="D19" s="26">
        <v>13800</v>
      </c>
      <c r="E19" s="26">
        <v>13800</v>
      </c>
    </row>
    <row r="20" spans="1:5" ht="27.75" customHeight="1">
      <c r="A20" s="14" t="s">
        <v>46</v>
      </c>
      <c r="B20" s="10" t="s">
        <v>20</v>
      </c>
      <c r="C20" s="15" t="s">
        <v>47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20</v>
      </c>
      <c r="C21" s="15" t="s">
        <v>26</v>
      </c>
      <c r="D21" s="25">
        <f>300-200</f>
        <v>100</v>
      </c>
      <c r="E21" s="25">
        <v>100</v>
      </c>
    </row>
    <row r="22" spans="1:5" ht="17.25" customHeight="1">
      <c r="A22" s="16" t="s">
        <v>29</v>
      </c>
      <c r="B22" s="10" t="s">
        <v>20</v>
      </c>
      <c r="C22" s="15" t="s">
        <v>27</v>
      </c>
      <c r="D22" s="25">
        <v>300</v>
      </c>
      <c r="E22" s="25">
        <v>600</v>
      </c>
    </row>
    <row r="23" spans="1:5" ht="16.5" customHeight="1">
      <c r="A23" s="17" t="s">
        <v>28</v>
      </c>
      <c r="B23" s="18" t="s">
        <v>30</v>
      </c>
      <c r="C23" s="7" t="s">
        <v>21</v>
      </c>
      <c r="D23" s="8">
        <f>D24</f>
        <v>299.59999999999997</v>
      </c>
      <c r="E23" s="8">
        <f>E24</f>
        <v>309.9</v>
      </c>
    </row>
    <row r="24" spans="1:5" ht="15" customHeight="1">
      <c r="A24" s="13" t="s">
        <v>3</v>
      </c>
      <c r="B24" s="10" t="s">
        <v>30</v>
      </c>
      <c r="C24" s="10" t="s">
        <v>24</v>
      </c>
      <c r="D24" s="25">
        <f>297.4+2.2</f>
        <v>299.59999999999997</v>
      </c>
      <c r="E24" s="25">
        <v>309.9</v>
      </c>
    </row>
    <row r="25" spans="1:5" ht="27" customHeight="1">
      <c r="A25" s="6" t="s">
        <v>31</v>
      </c>
      <c r="B25" s="7" t="s">
        <v>24</v>
      </c>
      <c r="C25" s="7" t="s">
        <v>21</v>
      </c>
      <c r="D25" s="8">
        <f>SUM(D26:D28)</f>
        <v>0</v>
      </c>
      <c r="E25" s="8">
        <f>SUM(E26:E28)</f>
        <v>0</v>
      </c>
    </row>
    <row r="26" spans="1:5" ht="21">
      <c r="A26" s="13" t="s">
        <v>4</v>
      </c>
      <c r="B26" s="10" t="s">
        <v>24</v>
      </c>
      <c r="C26" s="10" t="s">
        <v>32</v>
      </c>
      <c r="D26" s="25">
        <v>0</v>
      </c>
      <c r="E26" s="25">
        <v>0</v>
      </c>
    </row>
    <row r="27" spans="1:5" ht="12.75">
      <c r="A27" s="13" t="s">
        <v>5</v>
      </c>
      <c r="B27" s="10" t="s">
        <v>24</v>
      </c>
      <c r="C27" s="10" t="s">
        <v>34</v>
      </c>
      <c r="D27" s="25">
        <v>0</v>
      </c>
      <c r="E27" s="25">
        <v>0</v>
      </c>
    </row>
    <row r="28" spans="1:5" ht="24.75" customHeight="1">
      <c r="A28" s="13" t="s">
        <v>17</v>
      </c>
      <c r="B28" s="10" t="s">
        <v>24</v>
      </c>
      <c r="C28" s="10" t="s">
        <v>35</v>
      </c>
      <c r="D28" s="25">
        <v>0</v>
      </c>
      <c r="E28" s="25">
        <v>0</v>
      </c>
    </row>
    <row r="29" spans="1:5" ht="15.75" customHeight="1">
      <c r="A29" s="6" t="s">
        <v>33</v>
      </c>
      <c r="B29" s="7" t="s">
        <v>25</v>
      </c>
      <c r="C29" s="7" t="s">
        <v>21</v>
      </c>
      <c r="D29" s="8">
        <f>SUM(D30:D31)</f>
        <v>7858.360000000001</v>
      </c>
      <c r="E29" s="8">
        <f>SUM(E30:E31)</f>
        <v>4700</v>
      </c>
    </row>
    <row r="30" spans="1:5" ht="15.75" customHeight="1">
      <c r="A30" s="13" t="s">
        <v>36</v>
      </c>
      <c r="B30" s="10" t="s">
        <v>25</v>
      </c>
      <c r="C30" s="10" t="s">
        <v>32</v>
      </c>
      <c r="D30" s="25">
        <f>4000+3358.36</f>
        <v>7358.360000000001</v>
      </c>
      <c r="E30" s="25">
        <f>4200</f>
        <v>4200</v>
      </c>
    </row>
    <row r="31" spans="1:5" ht="16.5" customHeight="1">
      <c r="A31" s="13" t="s">
        <v>13</v>
      </c>
      <c r="B31" s="10" t="s">
        <v>25</v>
      </c>
      <c r="C31" s="10" t="s">
        <v>37</v>
      </c>
      <c r="D31" s="26">
        <v>500</v>
      </c>
      <c r="E31" s="26">
        <v>500</v>
      </c>
    </row>
    <row r="32" spans="1:5" ht="16.5" customHeight="1">
      <c r="A32" s="6" t="s">
        <v>38</v>
      </c>
      <c r="B32" s="7" t="s">
        <v>39</v>
      </c>
      <c r="C32" s="7" t="s">
        <v>21</v>
      </c>
      <c r="D32" s="8">
        <f>D33+D34+D35</f>
        <v>18533.920000000002</v>
      </c>
      <c r="E32" s="8">
        <f>E33+E34+E35</f>
        <v>10014.82</v>
      </c>
    </row>
    <row r="33" spans="1:5" ht="12.75">
      <c r="A33" s="13" t="s">
        <v>6</v>
      </c>
      <c r="B33" s="10" t="s">
        <v>39</v>
      </c>
      <c r="C33" s="10" t="s">
        <v>20</v>
      </c>
      <c r="D33" s="12">
        <v>1082</v>
      </c>
      <c r="E33" s="12">
        <v>2000</v>
      </c>
    </row>
    <row r="34" spans="1:5" ht="12.75">
      <c r="A34" s="13" t="s">
        <v>7</v>
      </c>
      <c r="B34" s="10" t="s">
        <v>39</v>
      </c>
      <c r="C34" s="10" t="s">
        <v>30</v>
      </c>
      <c r="D34" s="12">
        <f>2500+2432.13</f>
        <v>4932.13</v>
      </c>
      <c r="E34" s="12">
        <v>2259.3</v>
      </c>
    </row>
    <row r="35" spans="1:5" ht="12.75">
      <c r="A35" s="13" t="s">
        <v>12</v>
      </c>
      <c r="B35" s="10" t="s">
        <v>39</v>
      </c>
      <c r="C35" s="10" t="s">
        <v>24</v>
      </c>
      <c r="D35" s="12">
        <f>5000+471.99+347.8+6700</f>
        <v>12519.79</v>
      </c>
      <c r="E35" s="12">
        <v>5755.52</v>
      </c>
    </row>
    <row r="36" spans="1:5" ht="12.75">
      <c r="A36" s="6" t="s">
        <v>40</v>
      </c>
      <c r="B36" s="7" t="s">
        <v>41</v>
      </c>
      <c r="C36" s="7" t="s">
        <v>21</v>
      </c>
      <c r="D36" s="8">
        <f>D37</f>
        <v>385</v>
      </c>
      <c r="E36" s="8">
        <f>E37</f>
        <v>400</v>
      </c>
    </row>
    <row r="37" spans="1:5" ht="12.75">
      <c r="A37" s="13" t="s">
        <v>10</v>
      </c>
      <c r="B37" s="10" t="s">
        <v>41</v>
      </c>
      <c r="C37" s="10" t="s">
        <v>41</v>
      </c>
      <c r="D37" s="26">
        <v>385</v>
      </c>
      <c r="E37" s="26">
        <v>400</v>
      </c>
    </row>
    <row r="38" spans="1:5" ht="12.75">
      <c r="A38" s="6" t="s">
        <v>42</v>
      </c>
      <c r="B38" s="7" t="s">
        <v>43</v>
      </c>
      <c r="C38" s="7" t="s">
        <v>21</v>
      </c>
      <c r="D38" s="8">
        <f>D39</f>
        <v>11000</v>
      </c>
      <c r="E38" s="8">
        <f>E39</f>
        <v>11500</v>
      </c>
    </row>
    <row r="39" spans="1:5" ht="12.75">
      <c r="A39" s="13" t="s">
        <v>8</v>
      </c>
      <c r="B39" s="10" t="s">
        <v>43</v>
      </c>
      <c r="C39" s="10" t="s">
        <v>20</v>
      </c>
      <c r="D39" s="12">
        <v>11000</v>
      </c>
      <c r="E39" s="12">
        <v>11500</v>
      </c>
    </row>
    <row r="40" spans="1:5" ht="12.75">
      <c r="A40" s="6" t="s">
        <v>44</v>
      </c>
      <c r="B40" s="19">
        <v>10</v>
      </c>
      <c r="C40" s="7" t="s">
        <v>21</v>
      </c>
      <c r="D40" s="20">
        <f>D41+D42</f>
        <v>1603</v>
      </c>
      <c r="E40" s="20">
        <f>E41+E42</f>
        <v>1667</v>
      </c>
    </row>
    <row r="41" spans="1:5" ht="12.75">
      <c r="A41" s="13" t="s">
        <v>14</v>
      </c>
      <c r="B41" s="21">
        <v>10</v>
      </c>
      <c r="C41" s="10" t="s">
        <v>20</v>
      </c>
      <c r="D41" s="26">
        <v>1603</v>
      </c>
      <c r="E41" s="26">
        <v>1667</v>
      </c>
    </row>
    <row r="42" spans="1:5" ht="12.75">
      <c r="A42" s="13" t="s">
        <v>51</v>
      </c>
      <c r="B42" s="21">
        <v>10</v>
      </c>
      <c r="C42" s="10" t="s">
        <v>25</v>
      </c>
      <c r="D42" s="26">
        <v>0</v>
      </c>
      <c r="E42" s="26">
        <v>0</v>
      </c>
    </row>
    <row r="43" spans="1:5" ht="15.75" customHeight="1">
      <c r="A43" s="6" t="s">
        <v>45</v>
      </c>
      <c r="B43" s="7" t="s">
        <v>26</v>
      </c>
      <c r="C43" s="7" t="s">
        <v>21</v>
      </c>
      <c r="D43" s="8">
        <f>SUM(D44:D44)</f>
        <v>400</v>
      </c>
      <c r="E43" s="8">
        <f>SUM(E44:E44)</f>
        <v>400</v>
      </c>
    </row>
    <row r="44" spans="1:5" ht="15.75" customHeight="1">
      <c r="A44" s="13" t="s">
        <v>16</v>
      </c>
      <c r="B44" s="10" t="s">
        <v>26</v>
      </c>
      <c r="C44" s="10" t="s">
        <v>30</v>
      </c>
      <c r="D44" s="26">
        <v>400</v>
      </c>
      <c r="E44" s="26">
        <v>400</v>
      </c>
    </row>
    <row r="45" spans="1:5" ht="20.25" customHeight="1">
      <c r="A45" s="22" t="s">
        <v>9</v>
      </c>
      <c r="B45" s="19"/>
      <c r="C45" s="19"/>
      <c r="D45" s="8">
        <f>D17+D23+D25+D29+D32+D38+D43+D36+D40</f>
        <v>54279.880000000005</v>
      </c>
      <c r="E45" s="8">
        <f>E17+E23+E25+E29+E32+E38+E43+E36+E40</f>
        <v>43491.72</v>
      </c>
    </row>
    <row r="46" spans="1:5" ht="12.75">
      <c r="A46" s="23"/>
      <c r="B46" s="23"/>
      <c r="C46" s="24"/>
      <c r="D46" s="5"/>
      <c r="E46" s="5"/>
    </row>
    <row r="47" spans="1:3" ht="12.75">
      <c r="A47" s="1"/>
      <c r="B47" s="1"/>
      <c r="C47" s="3"/>
    </row>
  </sheetData>
  <sheetProtection/>
  <mergeCells count="15">
    <mergeCell ref="A10:E10"/>
    <mergeCell ref="B9:C9"/>
    <mergeCell ref="B4:E4"/>
    <mergeCell ref="B5:E5"/>
    <mergeCell ref="B6:E6"/>
    <mergeCell ref="B7:E7"/>
    <mergeCell ref="B8:C8"/>
    <mergeCell ref="E14:E16"/>
    <mergeCell ref="A11:E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375" style="0" customWidth="1"/>
    <col min="5" max="5" width="8.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54"/>
      <c r="C4" s="54"/>
      <c r="D4" s="54"/>
      <c r="E4" s="54"/>
      <c r="F4" s="54"/>
      <c r="G4" s="30"/>
    </row>
    <row r="5" spans="1:7" ht="12.75" customHeight="1">
      <c r="A5" s="2"/>
      <c r="B5" s="55"/>
      <c r="C5" s="55"/>
      <c r="D5" s="55"/>
      <c r="E5" s="55"/>
      <c r="F5" s="55"/>
      <c r="G5" s="31"/>
    </row>
    <row r="6" spans="1:7" ht="12.75" customHeight="1">
      <c r="A6" s="2"/>
      <c r="B6" s="55"/>
      <c r="C6" s="55"/>
      <c r="D6" s="55"/>
      <c r="E6" s="55"/>
      <c r="F6" s="55"/>
      <c r="G6" s="31"/>
    </row>
    <row r="7" spans="1:7" ht="12.75" customHeight="1">
      <c r="A7" s="2"/>
      <c r="B7" s="55"/>
      <c r="C7" s="55"/>
      <c r="D7" s="55"/>
      <c r="E7" s="55"/>
      <c r="F7" s="55"/>
      <c r="G7" s="31"/>
    </row>
    <row r="8" spans="1:5" ht="12.75" customHeight="1">
      <c r="A8" s="2"/>
      <c r="B8" s="41"/>
      <c r="C8" s="41"/>
      <c r="D8" s="32"/>
      <c r="E8" s="32"/>
    </row>
    <row r="9" spans="1:5" ht="12.75">
      <c r="A9" s="2"/>
      <c r="B9" s="43"/>
      <c r="C9" s="43"/>
      <c r="D9" s="27"/>
      <c r="E9" s="27"/>
    </row>
    <row r="10" spans="1:9" ht="27" customHeight="1">
      <c r="A10" s="53" t="s">
        <v>11</v>
      </c>
      <c r="B10" s="53"/>
      <c r="C10" s="53"/>
      <c r="D10" s="53"/>
      <c r="E10" s="53"/>
      <c r="F10" s="53"/>
      <c r="G10" s="53"/>
      <c r="H10" s="53"/>
      <c r="I10" s="53"/>
    </row>
    <row r="11" spans="1:9" ht="21.75" customHeight="1">
      <c r="A11" s="39" t="s">
        <v>72</v>
      </c>
      <c r="B11" s="39"/>
      <c r="C11" s="39"/>
      <c r="D11" s="39"/>
      <c r="E11" s="39"/>
      <c r="F11" s="39"/>
      <c r="G11" s="39"/>
      <c r="H11" s="39"/>
      <c r="I11" s="39"/>
    </row>
    <row r="12" spans="1:5" ht="18" customHeight="1">
      <c r="A12" s="39"/>
      <c r="B12" s="39"/>
      <c r="C12" s="39"/>
      <c r="D12" s="29"/>
      <c r="E12" s="29"/>
    </row>
    <row r="13" spans="1:5" ht="18.75" customHeight="1">
      <c r="A13" s="45"/>
      <c r="B13" s="45"/>
      <c r="C13" s="45"/>
      <c r="D13" s="33"/>
      <c r="E13" s="33"/>
    </row>
    <row r="14" spans="1:9" ht="12.75" customHeight="1">
      <c r="A14" s="46" t="s">
        <v>0</v>
      </c>
      <c r="B14" s="46" t="s">
        <v>18</v>
      </c>
      <c r="C14" s="46" t="s">
        <v>19</v>
      </c>
      <c r="D14" s="46" t="s">
        <v>74</v>
      </c>
      <c r="E14" s="46" t="s">
        <v>55</v>
      </c>
      <c r="F14" s="49" t="s">
        <v>49</v>
      </c>
      <c r="G14" s="49" t="s">
        <v>75</v>
      </c>
      <c r="H14" s="49" t="s">
        <v>50</v>
      </c>
      <c r="I14" s="49" t="s">
        <v>53</v>
      </c>
    </row>
    <row r="15" spans="1:9" ht="12.75">
      <c r="A15" s="47"/>
      <c r="B15" s="47"/>
      <c r="C15" s="47"/>
      <c r="D15" s="47"/>
      <c r="E15" s="47"/>
      <c r="F15" s="50"/>
      <c r="G15" s="50"/>
      <c r="H15" s="50"/>
      <c r="I15" s="50"/>
    </row>
    <row r="16" spans="1:9" ht="10.5" customHeight="1">
      <c r="A16" s="48"/>
      <c r="B16" s="48"/>
      <c r="C16" s="48"/>
      <c r="D16" s="48"/>
      <c r="E16" s="48"/>
      <c r="F16" s="51"/>
      <c r="G16" s="51"/>
      <c r="H16" s="51"/>
      <c r="I16" s="51"/>
    </row>
    <row r="17" spans="1:9" ht="15" customHeight="1">
      <c r="A17" s="6" t="s">
        <v>22</v>
      </c>
      <c r="B17" s="7" t="s">
        <v>20</v>
      </c>
      <c r="C17" s="7" t="s">
        <v>21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23</v>
      </c>
      <c r="B18" s="10" t="s">
        <v>20</v>
      </c>
      <c r="C18" s="11" t="s">
        <v>24</v>
      </c>
      <c r="D18" s="11"/>
      <c r="E18" s="11" t="s">
        <v>56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20</v>
      </c>
      <c r="C19" s="10" t="s">
        <v>25</v>
      </c>
      <c r="D19" s="10"/>
      <c r="E19" s="34" t="s">
        <v>57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20.25">
      <c r="A20" s="14" t="s">
        <v>46</v>
      </c>
      <c r="B20" s="10" t="s">
        <v>20</v>
      </c>
      <c r="C20" s="15" t="s">
        <v>47</v>
      </c>
      <c r="D20" s="15"/>
      <c r="E20" s="15" t="s">
        <v>59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52</v>
      </c>
      <c r="B21" s="10" t="s">
        <v>20</v>
      </c>
      <c r="C21" s="15" t="s">
        <v>41</v>
      </c>
      <c r="D21" s="15"/>
      <c r="E21" s="15" t="s">
        <v>58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20</v>
      </c>
      <c r="C22" s="15" t="s">
        <v>26</v>
      </c>
      <c r="D22" s="15"/>
      <c r="E22" s="15" t="s">
        <v>60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29</v>
      </c>
      <c r="B23" s="10" t="s">
        <v>20</v>
      </c>
      <c r="C23" s="15" t="s">
        <v>27</v>
      </c>
      <c r="D23" s="15"/>
      <c r="E23" s="15" t="s">
        <v>61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28</v>
      </c>
      <c r="B24" s="18" t="s">
        <v>30</v>
      </c>
      <c r="C24" s="7" t="s">
        <v>21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12.75">
      <c r="A25" s="13" t="s">
        <v>3</v>
      </c>
      <c r="B25" s="10" t="s">
        <v>30</v>
      </c>
      <c r="C25" s="10" t="s">
        <v>24</v>
      </c>
      <c r="D25" s="10"/>
      <c r="E25" s="10" t="s">
        <v>62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31</v>
      </c>
      <c r="B26" s="7" t="s">
        <v>24</v>
      </c>
      <c r="C26" s="7" t="s">
        <v>21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24</v>
      </c>
      <c r="C27" s="10" t="s">
        <v>32</v>
      </c>
      <c r="D27" s="10"/>
      <c r="E27" s="10" t="s">
        <v>61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17</v>
      </c>
      <c r="B28" s="10" t="s">
        <v>24</v>
      </c>
      <c r="C28" s="10" t="s">
        <v>35</v>
      </c>
      <c r="D28" s="10"/>
      <c r="E28" s="10" t="s">
        <v>63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33</v>
      </c>
      <c r="B29" s="7" t="s">
        <v>25</v>
      </c>
      <c r="C29" s="7" t="s">
        <v>21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36</v>
      </c>
      <c r="B30" s="10" t="s">
        <v>25</v>
      </c>
      <c r="C30" s="10" t="s">
        <v>32</v>
      </c>
      <c r="D30" s="10"/>
      <c r="E30" s="10" t="s">
        <v>64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25</v>
      </c>
      <c r="C31" s="10" t="s">
        <v>37</v>
      </c>
      <c r="D31" s="10"/>
      <c r="E31" s="10" t="s">
        <v>61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38</v>
      </c>
      <c r="B32" s="7" t="s">
        <v>39</v>
      </c>
      <c r="C32" s="7" t="s">
        <v>21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39</v>
      </c>
      <c r="C33" s="10" t="s">
        <v>20</v>
      </c>
      <c r="D33" s="10"/>
      <c r="E33" s="10" t="s">
        <v>65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39</v>
      </c>
      <c r="C34" s="10" t="s">
        <v>30</v>
      </c>
      <c r="D34" s="10"/>
      <c r="E34" s="10" t="s">
        <v>66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39</v>
      </c>
      <c r="C35" s="10" t="s">
        <v>24</v>
      </c>
      <c r="D35" s="10"/>
      <c r="E35" s="10" t="s">
        <v>71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40</v>
      </c>
      <c r="B36" s="7" t="s">
        <v>41</v>
      </c>
      <c r="C36" s="7" t="s">
        <v>21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41</v>
      </c>
      <c r="C37" s="10" t="s">
        <v>41</v>
      </c>
      <c r="D37" s="10"/>
      <c r="E37" s="10" t="s">
        <v>67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42</v>
      </c>
      <c r="B38" s="7" t="s">
        <v>43</v>
      </c>
      <c r="C38" s="7" t="s">
        <v>21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43</v>
      </c>
      <c r="C39" s="10" t="s">
        <v>20</v>
      </c>
      <c r="D39" s="10"/>
      <c r="E39" s="10" t="s">
        <v>68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44</v>
      </c>
      <c r="B40" s="19">
        <v>10</v>
      </c>
      <c r="C40" s="7" t="s">
        <v>21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20</v>
      </c>
      <c r="D41" s="10"/>
      <c r="E41" s="10" t="s">
        <v>69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48</v>
      </c>
      <c r="B42" s="21">
        <v>10</v>
      </c>
      <c r="C42" s="10" t="s">
        <v>24</v>
      </c>
      <c r="D42" s="10"/>
      <c r="E42" s="10" t="s">
        <v>73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51</v>
      </c>
      <c r="B43" s="21">
        <v>10</v>
      </c>
      <c r="C43" s="10" t="s">
        <v>25</v>
      </c>
      <c r="D43" s="10"/>
      <c r="E43" s="10" t="s">
        <v>70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45</v>
      </c>
      <c r="B44" s="7" t="s">
        <v>26</v>
      </c>
      <c r="C44" s="7" t="s">
        <v>21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16</v>
      </c>
      <c r="B45" s="10" t="s">
        <v>26</v>
      </c>
      <c r="C45" s="10" t="s">
        <v>30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  <mergeCell ref="C14:C16"/>
    <mergeCell ref="F14:F16"/>
    <mergeCell ref="E14:E16"/>
    <mergeCell ref="B4:F4"/>
    <mergeCell ref="B5:F5"/>
    <mergeCell ref="B6:F6"/>
    <mergeCell ref="B7:F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allod</cp:lastModifiedBy>
  <cp:lastPrinted>2022-10-25T07:36:14Z</cp:lastPrinted>
  <dcterms:created xsi:type="dcterms:W3CDTF">2006-11-19T15:02:18Z</dcterms:created>
  <dcterms:modified xsi:type="dcterms:W3CDTF">2022-11-08T08:26:54Z</dcterms:modified>
  <cp:category/>
  <cp:version/>
  <cp:contentType/>
  <cp:contentStatus/>
</cp:coreProperties>
</file>