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48" activeTab="0"/>
  </bookViews>
  <sheets>
    <sheet name="Приложение 3 2022" sheetId="1" r:id="rId1"/>
    <sheet name="Приложение 3 2022   2020-2023 г" sheetId="2" r:id="rId2"/>
  </sheets>
  <definedNames>
    <definedName name="_xlnm.Print_Area" localSheetId="0">'Приложение 3 2022'!$A$4:$F$46</definedName>
    <definedName name="_xlnm.Print_Area" localSheetId="1">'Приложение 3 2022   2020-2023 г'!$A$4:$H$47</definedName>
  </definedNames>
  <calcPr fullCalcOnLoad="1"/>
</workbook>
</file>

<file path=xl/sharedStrings.xml><?xml version="1.0" encoding="utf-8"?>
<sst xmlns="http://schemas.openxmlformats.org/spreadsheetml/2006/main" count="223" uniqueCount="90">
  <si>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</si>
  <si>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</si>
  <si>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</si>
  <si>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</si>
  <si>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</si>
  <si>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</si>
  <si>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</si>
  <si>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</si>
  <si>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</si>
  <si>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</si>
  <si>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</si>
  <si>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</si>
  <si>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</si>
  <si>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</si>
  <si>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</si>
  <si>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</si>
  <si>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</si>
  <si>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</si>
  <si>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</si>
  <si>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</si>
  <si>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</si>
  <si>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</si>
  <si>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</si>
  <si>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</si>
  <si>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</si>
  <si>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</si>
  <si>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</si>
  <si>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</si>
  <si>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</si>
  <si>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</si>
  <si>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</si>
  <si>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</si>
  <si>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</si>
  <si>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</si>
  <si>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</si>
  <si>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</si>
  <si>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</si>
  <si>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</si>
  <si>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</si>
  <si>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</si>
  <si>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</si>
  <si>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</si>
  <si>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</si>
  <si>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</si>
  <si>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</si>
  <si>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Охрана семьй и детства</t>
  </si>
  <si>
    <t>0,75</t>
  </si>
  <si>
    <t>0</t>
  </si>
  <si>
    <t>расходов бюджета Кобринского сельского поселения на 2022 год</t>
  </si>
  <si>
    <t>Приложение 3</t>
  </si>
  <si>
    <t>Бюджет 2022 год  тыс. руб.</t>
  </si>
  <si>
    <t xml:space="preserve">к постановлению администрации </t>
  </si>
  <si>
    <t>% исполнения</t>
  </si>
  <si>
    <t>Профессиональная подготовка, переподготовка и повышение квалификации</t>
  </si>
  <si>
    <t>Исполнено за 2022 год  тыс.руб.</t>
  </si>
  <si>
    <t>№     от    .03.2023 г.</t>
  </si>
  <si>
    <t>Бюджет 2020 год  тыс. руб.</t>
  </si>
  <si>
    <t>Бюджет 2021 год  тыс. руб.</t>
  </si>
  <si>
    <t>160,82</t>
  </si>
  <si>
    <t>569,57</t>
  </si>
  <si>
    <t>300,1</t>
  </si>
  <si>
    <t>17976,49</t>
  </si>
  <si>
    <t>39,50</t>
  </si>
  <si>
    <t>52463,02</t>
  </si>
  <si>
    <t>6430,99</t>
  </si>
  <si>
    <t>12595,99</t>
  </si>
  <si>
    <t>393,88</t>
  </si>
  <si>
    <t>12200,89</t>
  </si>
  <si>
    <t>1393,79</t>
  </si>
  <si>
    <t>196,34</t>
  </si>
  <si>
    <t>119,22</t>
  </si>
  <si>
    <t>1,05</t>
  </si>
  <si>
    <t>12806,79</t>
  </si>
  <si>
    <t>219,23</t>
  </si>
  <si>
    <t>268,56</t>
  </si>
  <si>
    <t>297,40</t>
  </si>
  <si>
    <t>238,29</t>
  </si>
  <si>
    <t>8943,74</t>
  </si>
  <si>
    <t>202,90</t>
  </si>
  <si>
    <t>1754,77</t>
  </si>
  <si>
    <t>48410,49</t>
  </si>
  <si>
    <t>16686,12</t>
  </si>
  <si>
    <t>401,98</t>
  </si>
  <si>
    <t>13417,89</t>
  </si>
  <si>
    <t>1427,65</t>
  </si>
  <si>
    <t>391,59</t>
  </si>
  <si>
    <t>Охрана окружающей среды</t>
  </si>
  <si>
    <t>Другие вопросы в области охраны окружающей среды</t>
  </si>
  <si>
    <t>802,78</t>
  </si>
  <si>
    <t>№  16 от 25.05.2023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</si>
</sst>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left" wrapText="1"/>
      <protection/>
    </xf>
    <xf numFmtId="0" fontId="0" fillId="0" borderId="0" xfId="0" applyFont="1" applyAlignment="1">
      <alignment/>
    </xf>
    <xf numFmtId="4" fontId="7" fillId="33" borderId="10" xfId="53" applyNumberFormat="1" applyFont="1" applyFill="1" applyBorder="1" applyAlignment="1">
      <alignment horizontal="center" vertical="center" wrapText="1"/>
      <protection/>
    </xf>
    <xf numFmtId="4" fontId="8" fillId="33" borderId="10" xfId="0" applyNumberFormat="1" applyFont="1" applyFill="1" applyBorder="1" applyAlignment="1">
      <alignment horizontal="center" vertical="center"/>
    </xf>
    <xf numFmtId="4" fontId="8" fillId="0" borderId="11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left" vertical="justify"/>
      <protection/>
    </xf>
    <xf numFmtId="0" fontId="2" fillId="0" borderId="0" xfId="53" applyFont="1" applyAlignment="1">
      <alignment horizontal="left" vertical="justify"/>
      <protection/>
    </xf>
    <xf numFmtId="0" fontId="2" fillId="33" borderId="0" xfId="53" applyFont="1" applyFill="1" applyAlignment="1">
      <alignment horizontal="left" vertical="justify"/>
      <protection/>
    </xf>
    <xf numFmtId="0" fontId="2" fillId="0" borderId="0" xfId="53" applyFont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30" zoomScaleNormal="130" workbookViewId="0" topLeftCell="A7">
      <selection activeCell="D14" sqref="D14:D16"/>
    </sheetView>
  </sheetViews>
  <sheetFormatPr defaultColWidth="9.00390625" defaultRowHeight="12.75"/>
  <cols>
    <col min="1" max="1" width="40.875" style="0" customWidth="1"/>
    <col min="2" max="2" width="5.875" style="0" customWidth="1"/>
    <col min="3" max="3" width="8.625" style="0" customWidth="1"/>
    <col min="4" max="4" width="8.125" style="0" customWidth="1"/>
    <col min="5" max="5" width="7.875" style="0" customWidth="1"/>
    <col min="7" max="7" width="10.25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3"/>
    </row>
    <row r="4" spans="1:5" ht="12.75" customHeight="1">
      <c r="A4" s="2"/>
      <c r="B4" s="46" t="s">
        <v>49</v>
      </c>
      <c r="C4" s="46"/>
      <c r="D4" s="46"/>
      <c r="E4" s="46"/>
    </row>
    <row r="5" spans="1:5" ht="12.75" customHeight="1">
      <c r="A5" s="2"/>
      <c r="B5" s="47" t="s">
        <v>51</v>
      </c>
      <c r="C5" s="47"/>
      <c r="D5" s="47"/>
      <c r="E5" s="47"/>
    </row>
    <row r="6" spans="1:5" ht="12.75" customHeight="1">
      <c r="A6" s="2"/>
      <c r="B6" s="47" t="s">
        <v>13</v>
      </c>
      <c r="C6" s="47"/>
      <c r="D6" s="47"/>
      <c r="E6" s="47"/>
    </row>
    <row r="7" spans="1:5" ht="12.75" customHeight="1">
      <c r="A7" s="2"/>
      <c r="B7" s="48" t="s">
        <v>89</v>
      </c>
      <c r="C7" s="48"/>
      <c r="D7" s="48"/>
      <c r="E7" s="48"/>
    </row>
    <row r="8" spans="1:3" ht="12.75" customHeight="1">
      <c r="A8" s="2"/>
      <c r="B8" s="47"/>
      <c r="C8" s="47"/>
    </row>
    <row r="9" spans="1:3" ht="12.75">
      <c r="A9" s="2"/>
      <c r="B9" s="49"/>
      <c r="C9" s="49"/>
    </row>
    <row r="10" spans="1:6" ht="21" customHeight="1">
      <c r="A10" s="45" t="s">
        <v>9</v>
      </c>
      <c r="B10" s="45"/>
      <c r="C10" s="45"/>
      <c r="D10" s="45"/>
      <c r="E10" s="45"/>
      <c r="F10" s="45"/>
    </row>
    <row r="11" spans="1:6" ht="18" customHeight="1">
      <c r="A11" s="45" t="s">
        <v>48</v>
      </c>
      <c r="B11" s="45"/>
      <c r="C11" s="45"/>
      <c r="D11" s="45"/>
      <c r="E11" s="45"/>
      <c r="F11" s="45"/>
    </row>
    <row r="12" spans="1:3" ht="9" customHeight="1">
      <c r="A12" s="45"/>
      <c r="B12" s="45"/>
      <c r="C12" s="45"/>
    </row>
    <row r="13" spans="1:3" ht="10.5" customHeight="1">
      <c r="A13" s="37"/>
      <c r="B13" s="37"/>
      <c r="C13" s="37"/>
    </row>
    <row r="14" spans="1:6" ht="10.5" customHeight="1">
      <c r="A14" s="38" t="s">
        <v>0</v>
      </c>
      <c r="B14" s="38" t="s">
        <v>16</v>
      </c>
      <c r="C14" s="38" t="s">
        <v>17</v>
      </c>
      <c r="D14" s="41" t="s">
        <v>50</v>
      </c>
      <c r="E14" s="44" t="s">
        <v>54</v>
      </c>
      <c r="F14" s="36" t="s">
        <v>52</v>
      </c>
    </row>
    <row r="15" spans="1:6" ht="12.75">
      <c r="A15" s="39"/>
      <c r="B15" s="39"/>
      <c r="C15" s="39"/>
      <c r="D15" s="42"/>
      <c r="E15" s="44"/>
      <c r="F15" s="36"/>
    </row>
    <row r="16" spans="1:6" ht="21" customHeight="1">
      <c r="A16" s="40"/>
      <c r="B16" s="40"/>
      <c r="C16" s="40"/>
      <c r="D16" s="43"/>
      <c r="E16" s="44"/>
      <c r="F16" s="36"/>
    </row>
    <row r="17" spans="1:6" ht="17.25" customHeight="1">
      <c r="A17" s="6" t="s">
        <v>20</v>
      </c>
      <c r="B17" s="7" t="s">
        <v>18</v>
      </c>
      <c r="C17" s="7" t="s">
        <v>19</v>
      </c>
      <c r="D17" s="8">
        <f>SUM(D18:D21)</f>
        <v>18663.25</v>
      </c>
      <c r="E17" s="8">
        <f>SUM(E18:E21)</f>
        <v>18467.989999999998</v>
      </c>
      <c r="F17" s="28">
        <f>E17/D17*100</f>
        <v>98.95377278876937</v>
      </c>
    </row>
    <row r="18" spans="1:6" ht="18" customHeight="1">
      <c r="A18" s="11" t="s">
        <v>1</v>
      </c>
      <c r="B18" s="9" t="s">
        <v>18</v>
      </c>
      <c r="C18" s="9" t="s">
        <v>22</v>
      </c>
      <c r="D18" s="10">
        <v>13449.47</v>
      </c>
      <c r="E18" s="27">
        <v>13354.21</v>
      </c>
      <c r="F18" s="29">
        <f aca="true" t="shared" si="0" ref="F18:F44">E18/D18*100</f>
        <v>99.29171930195018</v>
      </c>
    </row>
    <row r="19" spans="1:6" ht="33.75" customHeight="1">
      <c r="A19" s="12" t="s">
        <v>42</v>
      </c>
      <c r="B19" s="9" t="s">
        <v>18</v>
      </c>
      <c r="C19" s="13" t="s">
        <v>43</v>
      </c>
      <c r="D19" s="10">
        <v>270.07</v>
      </c>
      <c r="E19" s="27">
        <v>270.07</v>
      </c>
      <c r="F19" s="29">
        <f t="shared" si="0"/>
        <v>100</v>
      </c>
    </row>
    <row r="20" spans="1:6" ht="12.75">
      <c r="A20" s="14" t="s">
        <v>2</v>
      </c>
      <c r="B20" s="9" t="s">
        <v>18</v>
      </c>
      <c r="C20" s="13" t="s">
        <v>23</v>
      </c>
      <c r="D20" s="10">
        <v>100</v>
      </c>
      <c r="E20" s="27">
        <v>0</v>
      </c>
      <c r="F20" s="29">
        <f t="shared" si="0"/>
        <v>0</v>
      </c>
    </row>
    <row r="21" spans="1:6" ht="12.75">
      <c r="A21" s="14" t="s">
        <v>26</v>
      </c>
      <c r="B21" s="9" t="s">
        <v>18</v>
      </c>
      <c r="C21" s="13" t="s">
        <v>24</v>
      </c>
      <c r="D21" s="10">
        <v>4843.71</v>
      </c>
      <c r="E21" s="27">
        <v>4843.71</v>
      </c>
      <c r="F21" s="29">
        <f t="shared" si="0"/>
        <v>100</v>
      </c>
    </row>
    <row r="22" spans="1:6" ht="17.25" customHeight="1">
      <c r="A22" s="15" t="s">
        <v>25</v>
      </c>
      <c r="B22" s="16" t="s">
        <v>27</v>
      </c>
      <c r="C22" s="7" t="s">
        <v>19</v>
      </c>
      <c r="D22" s="8">
        <f>D23</f>
        <v>299.6</v>
      </c>
      <c r="E22" s="8">
        <f>E23</f>
        <v>299.6</v>
      </c>
      <c r="F22" s="28">
        <f t="shared" si="0"/>
        <v>100</v>
      </c>
    </row>
    <row r="23" spans="1:6" ht="18" customHeight="1">
      <c r="A23" s="11" t="s">
        <v>3</v>
      </c>
      <c r="B23" s="9" t="s">
        <v>27</v>
      </c>
      <c r="C23" s="9" t="s">
        <v>21</v>
      </c>
      <c r="D23" s="10">
        <v>299.6</v>
      </c>
      <c r="E23" s="27">
        <v>299.6</v>
      </c>
      <c r="F23" s="29">
        <f t="shared" si="0"/>
        <v>100</v>
      </c>
    </row>
    <row r="24" spans="1:6" ht="29.25" customHeight="1">
      <c r="A24" s="6" t="s">
        <v>28</v>
      </c>
      <c r="B24" s="7" t="s">
        <v>21</v>
      </c>
      <c r="C24" s="7" t="s">
        <v>19</v>
      </c>
      <c r="D24" s="32">
        <f>D25</f>
        <v>70.93</v>
      </c>
      <c r="E24" s="8">
        <f>SUM(E25:E25)</f>
        <v>70.93</v>
      </c>
      <c r="F24" s="28">
        <f t="shared" si="0"/>
        <v>100</v>
      </c>
    </row>
    <row r="25" spans="1:6" ht="26.25" customHeight="1">
      <c r="A25" s="11" t="s">
        <v>15</v>
      </c>
      <c r="B25" s="9" t="s">
        <v>21</v>
      </c>
      <c r="C25" s="9" t="s">
        <v>31</v>
      </c>
      <c r="D25" s="33">
        <v>70.93</v>
      </c>
      <c r="E25" s="27">
        <v>70.93</v>
      </c>
      <c r="F25" s="29">
        <f t="shared" si="0"/>
        <v>100</v>
      </c>
    </row>
    <row r="26" spans="1:6" ht="18.75" customHeight="1">
      <c r="A26" s="6" t="s">
        <v>30</v>
      </c>
      <c r="B26" s="7" t="s">
        <v>22</v>
      </c>
      <c r="C26" s="7" t="s">
        <v>19</v>
      </c>
      <c r="D26" s="8">
        <f>SUM(D27:D28)</f>
        <v>6574.900000000001</v>
      </c>
      <c r="E26" s="8">
        <f>SUM(E27:E28)</f>
        <v>6574.900000000001</v>
      </c>
      <c r="F26" s="28">
        <f t="shared" si="0"/>
        <v>100</v>
      </c>
    </row>
    <row r="27" spans="1:6" ht="12.75">
      <c r="A27" s="11" t="s">
        <v>32</v>
      </c>
      <c r="B27" s="9" t="s">
        <v>22</v>
      </c>
      <c r="C27" s="9" t="s">
        <v>29</v>
      </c>
      <c r="D27" s="10">
        <v>6139.1</v>
      </c>
      <c r="E27" s="27">
        <v>6139.1</v>
      </c>
      <c r="F27" s="29">
        <f t="shared" si="0"/>
        <v>100</v>
      </c>
    </row>
    <row r="28" spans="1:6" ht="12.75">
      <c r="A28" s="11" t="s">
        <v>11</v>
      </c>
      <c r="B28" s="9" t="s">
        <v>22</v>
      </c>
      <c r="C28" s="9" t="s">
        <v>33</v>
      </c>
      <c r="D28" s="10">
        <v>435.8</v>
      </c>
      <c r="E28" s="27">
        <v>435.8</v>
      </c>
      <c r="F28" s="29">
        <f t="shared" si="0"/>
        <v>100</v>
      </c>
    </row>
    <row r="29" spans="1:6" ht="17.25" customHeight="1">
      <c r="A29" s="6" t="s">
        <v>34</v>
      </c>
      <c r="B29" s="7" t="s">
        <v>35</v>
      </c>
      <c r="C29" s="7" t="s">
        <v>19</v>
      </c>
      <c r="D29" s="8">
        <f>D30+D31+D32</f>
        <v>40172.91</v>
      </c>
      <c r="E29" s="8">
        <f>E30+E31+E32</f>
        <v>40110.75</v>
      </c>
      <c r="F29" s="28">
        <f t="shared" si="0"/>
        <v>99.84526886401805</v>
      </c>
    </row>
    <row r="30" spans="1:6" ht="17.25" customHeight="1">
      <c r="A30" s="11" t="s">
        <v>4</v>
      </c>
      <c r="B30" s="9" t="s">
        <v>35</v>
      </c>
      <c r="C30" s="9" t="s">
        <v>18</v>
      </c>
      <c r="D30" s="10">
        <v>810.43</v>
      </c>
      <c r="E30" s="27">
        <v>810.43</v>
      </c>
      <c r="F30" s="29">
        <f t="shared" si="0"/>
        <v>100</v>
      </c>
    </row>
    <row r="31" spans="1:6" ht="14.25" customHeight="1">
      <c r="A31" s="11" t="s">
        <v>5</v>
      </c>
      <c r="B31" s="9" t="s">
        <v>35</v>
      </c>
      <c r="C31" s="9" t="s">
        <v>27</v>
      </c>
      <c r="D31" s="10">
        <v>6051.04</v>
      </c>
      <c r="E31" s="27">
        <v>5996.44</v>
      </c>
      <c r="F31" s="29">
        <f t="shared" si="0"/>
        <v>99.09767577143764</v>
      </c>
    </row>
    <row r="32" spans="1:6" ht="12" customHeight="1">
      <c r="A32" s="11" t="s">
        <v>10</v>
      </c>
      <c r="B32" s="9" t="s">
        <v>35</v>
      </c>
      <c r="C32" s="9" t="s">
        <v>21</v>
      </c>
      <c r="D32" s="10">
        <v>33311.44</v>
      </c>
      <c r="E32" s="27">
        <v>33303.88</v>
      </c>
      <c r="F32" s="29">
        <f t="shared" si="0"/>
        <v>99.97730509398572</v>
      </c>
    </row>
    <row r="33" spans="1:6" ht="20.25" customHeight="1">
      <c r="A33" s="6" t="s">
        <v>36</v>
      </c>
      <c r="B33" s="7" t="s">
        <v>37</v>
      </c>
      <c r="C33" s="7" t="s">
        <v>19</v>
      </c>
      <c r="D33" s="8">
        <f>D35+D34</f>
        <v>515.26</v>
      </c>
      <c r="E33" s="8">
        <f>E35+E34</f>
        <v>515.26</v>
      </c>
      <c r="F33" s="28">
        <f t="shared" si="0"/>
        <v>100</v>
      </c>
    </row>
    <row r="34" spans="1:7" ht="21" customHeight="1">
      <c r="A34" s="30" t="s">
        <v>53</v>
      </c>
      <c r="B34" s="9" t="s">
        <v>37</v>
      </c>
      <c r="C34" s="9" t="s">
        <v>35</v>
      </c>
      <c r="D34" s="27">
        <v>22.06</v>
      </c>
      <c r="E34" s="27">
        <v>22.06</v>
      </c>
      <c r="F34" s="28">
        <f t="shared" si="0"/>
        <v>100</v>
      </c>
      <c r="G34" s="31"/>
    </row>
    <row r="35" spans="1:6" ht="18.75" customHeight="1">
      <c r="A35" s="11" t="s">
        <v>8</v>
      </c>
      <c r="B35" s="9" t="s">
        <v>37</v>
      </c>
      <c r="C35" s="9" t="s">
        <v>37</v>
      </c>
      <c r="D35" s="10">
        <v>493.2</v>
      </c>
      <c r="E35" s="27">
        <v>493.2</v>
      </c>
      <c r="F35" s="29">
        <f t="shared" si="0"/>
        <v>100</v>
      </c>
    </row>
    <row r="36" spans="1:7" ht="16.5" customHeight="1">
      <c r="A36" s="6" t="s">
        <v>38</v>
      </c>
      <c r="B36" s="7" t="s">
        <v>39</v>
      </c>
      <c r="C36" s="7" t="s">
        <v>19</v>
      </c>
      <c r="D36" s="32">
        <f>D37</f>
        <v>15122.2</v>
      </c>
      <c r="E36" s="8">
        <f>E37</f>
        <v>14719.07</v>
      </c>
      <c r="F36" s="28">
        <f t="shared" si="0"/>
        <v>97.33418417955059</v>
      </c>
      <c r="G36">
        <v>15122.2</v>
      </c>
    </row>
    <row r="37" spans="1:6" ht="12.75">
      <c r="A37" s="11" t="s">
        <v>6</v>
      </c>
      <c r="B37" s="9" t="s">
        <v>39</v>
      </c>
      <c r="C37" s="9" t="s">
        <v>18</v>
      </c>
      <c r="D37" s="33">
        <v>15122.2</v>
      </c>
      <c r="E37" s="27">
        <v>14719.07</v>
      </c>
      <c r="F37" s="29">
        <f t="shared" si="0"/>
        <v>97.33418417955059</v>
      </c>
    </row>
    <row r="38" spans="1:6" ht="16.5" customHeight="1">
      <c r="A38" s="6" t="s">
        <v>40</v>
      </c>
      <c r="B38" s="17">
        <v>10</v>
      </c>
      <c r="C38" s="7" t="s">
        <v>19</v>
      </c>
      <c r="D38" s="18">
        <f>D39+D41</f>
        <v>1479.67</v>
      </c>
      <c r="E38" s="18">
        <f>E39+E41</f>
        <v>1479.67</v>
      </c>
      <c r="F38" s="28">
        <f t="shared" si="0"/>
        <v>100</v>
      </c>
    </row>
    <row r="39" spans="1:6" ht="15" customHeight="1">
      <c r="A39" s="11" t="s">
        <v>12</v>
      </c>
      <c r="B39" s="19">
        <v>10</v>
      </c>
      <c r="C39" s="9" t="s">
        <v>18</v>
      </c>
      <c r="D39" s="10">
        <v>1479.52</v>
      </c>
      <c r="E39" s="27">
        <v>1479.52</v>
      </c>
      <c r="F39" s="29">
        <f t="shared" si="0"/>
        <v>100</v>
      </c>
    </row>
    <row r="40" spans="1:6" ht="16.5" customHeight="1">
      <c r="A40" s="11" t="s">
        <v>44</v>
      </c>
      <c r="B40" s="19">
        <v>10</v>
      </c>
      <c r="C40" s="9" t="s">
        <v>21</v>
      </c>
      <c r="D40" s="10">
        <v>0</v>
      </c>
      <c r="E40" s="27">
        <v>0</v>
      </c>
      <c r="F40" s="29">
        <v>0</v>
      </c>
    </row>
    <row r="41" spans="1:6" ht="15.75" customHeight="1">
      <c r="A41" s="11" t="s">
        <v>45</v>
      </c>
      <c r="B41" s="19">
        <v>10</v>
      </c>
      <c r="C41" s="9" t="s">
        <v>22</v>
      </c>
      <c r="D41" s="10">
        <v>0.15</v>
      </c>
      <c r="E41" s="27">
        <v>0.15</v>
      </c>
      <c r="F41" s="29">
        <f t="shared" si="0"/>
        <v>100</v>
      </c>
    </row>
    <row r="42" spans="1:6" ht="17.25" customHeight="1">
      <c r="A42" s="6" t="s">
        <v>41</v>
      </c>
      <c r="B42" s="7" t="s">
        <v>23</v>
      </c>
      <c r="C42" s="7" t="s">
        <v>19</v>
      </c>
      <c r="D42" s="8">
        <f>SUM(D43:D43)</f>
        <v>177.21</v>
      </c>
      <c r="E42" s="8">
        <f>SUM(E43:E43)</f>
        <v>177.21</v>
      </c>
      <c r="F42" s="28">
        <f t="shared" si="0"/>
        <v>100</v>
      </c>
    </row>
    <row r="43" spans="1:6" ht="15" customHeight="1">
      <c r="A43" s="11" t="s">
        <v>14</v>
      </c>
      <c r="B43" s="9" t="s">
        <v>23</v>
      </c>
      <c r="C43" s="9" t="s">
        <v>27</v>
      </c>
      <c r="D43" s="10">
        <v>177.21</v>
      </c>
      <c r="E43" s="27">
        <v>177.21</v>
      </c>
      <c r="F43" s="29">
        <f t="shared" si="0"/>
        <v>100</v>
      </c>
    </row>
    <row r="44" spans="1:6" ht="17.25" customHeight="1">
      <c r="A44" s="20" t="s">
        <v>7</v>
      </c>
      <c r="B44" s="17"/>
      <c r="C44" s="17"/>
      <c r="D44" s="8">
        <f>D17+D22+D24+D26+D29+D36+D42+D33+D38</f>
        <v>83075.93</v>
      </c>
      <c r="E44" s="8">
        <f>E17+E22+E24+E26+E29+E36+E42+E33+E38</f>
        <v>82415.37999999999</v>
      </c>
      <c r="F44" s="28">
        <f t="shared" si="0"/>
        <v>99.20488401393762</v>
      </c>
    </row>
    <row r="45" spans="1:4" ht="12.75">
      <c r="A45" s="21"/>
      <c r="B45" s="21"/>
      <c r="C45" s="22"/>
      <c r="D45" s="5"/>
    </row>
    <row r="46" spans="1:3" ht="12.75">
      <c r="A46" s="1"/>
      <c r="B46" s="1"/>
      <c r="C46" s="3"/>
    </row>
  </sheetData>
  <sheetProtection/>
  <mergeCells count="16">
    <mergeCell ref="A11:F11"/>
    <mergeCell ref="A12:C12"/>
    <mergeCell ref="B4:E4"/>
    <mergeCell ref="B5:E5"/>
    <mergeCell ref="B6:E6"/>
    <mergeCell ref="B7:E7"/>
    <mergeCell ref="B9:C9"/>
    <mergeCell ref="B8:C8"/>
    <mergeCell ref="A10:F10"/>
    <mergeCell ref="F14:F16"/>
    <mergeCell ref="A13:C13"/>
    <mergeCell ref="A14:A16"/>
    <mergeCell ref="B14:B16"/>
    <mergeCell ref="C14:C16"/>
    <mergeCell ref="D14:D16"/>
    <mergeCell ref="E14:E1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30" zoomScaleNormal="130" workbookViewId="0" topLeftCell="A28">
      <selection activeCell="B7" sqref="B7:G7"/>
    </sheetView>
  </sheetViews>
  <sheetFormatPr defaultColWidth="9.00390625" defaultRowHeight="12.75"/>
  <cols>
    <col min="1" max="1" width="40.875" style="0" customWidth="1"/>
    <col min="2" max="2" width="5.875" style="0" customWidth="1"/>
    <col min="3" max="5" width="8.625" style="0" customWidth="1"/>
    <col min="6" max="6" width="8.125" style="0" customWidth="1"/>
    <col min="7" max="7" width="7.875" style="0" customWidth="1"/>
    <col min="9" max="9" width="10.25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3"/>
      <c r="D3" s="23"/>
      <c r="E3" s="23"/>
    </row>
    <row r="4" spans="1:7" ht="12.75" customHeight="1">
      <c r="A4" s="2"/>
      <c r="B4" s="46" t="s">
        <v>49</v>
      </c>
      <c r="C4" s="46"/>
      <c r="D4" s="46"/>
      <c r="E4" s="46"/>
      <c r="F4" s="46"/>
      <c r="G4" s="46"/>
    </row>
    <row r="5" spans="1:7" ht="12.75" customHeight="1">
      <c r="A5" s="2"/>
      <c r="B5" s="47" t="s">
        <v>51</v>
      </c>
      <c r="C5" s="47"/>
      <c r="D5" s="47"/>
      <c r="E5" s="47"/>
      <c r="F5" s="47"/>
      <c r="G5" s="47"/>
    </row>
    <row r="6" spans="1:7" ht="12.75" customHeight="1">
      <c r="A6" s="2"/>
      <c r="B6" s="47" t="s">
        <v>13</v>
      </c>
      <c r="C6" s="47"/>
      <c r="D6" s="47"/>
      <c r="E6" s="47"/>
      <c r="F6" s="47"/>
      <c r="G6" s="47"/>
    </row>
    <row r="7" spans="1:7" ht="12.75" customHeight="1">
      <c r="A7" s="2"/>
      <c r="B7" s="48" t="s">
        <v>55</v>
      </c>
      <c r="C7" s="48"/>
      <c r="D7" s="48"/>
      <c r="E7" s="48"/>
      <c r="F7" s="48"/>
      <c r="G7" s="48"/>
    </row>
    <row r="8" spans="1:5" ht="12.75" customHeight="1">
      <c r="A8" s="2"/>
      <c r="B8" s="47"/>
      <c r="C8" s="47"/>
      <c r="D8" s="25"/>
      <c r="E8" s="25"/>
    </row>
    <row r="9" spans="1:5" ht="12.75">
      <c r="A9" s="2"/>
      <c r="B9" s="49"/>
      <c r="C9" s="49"/>
      <c r="D9" s="23"/>
      <c r="E9" s="23"/>
    </row>
    <row r="10" spans="1:8" ht="17.25" customHeight="1">
      <c r="A10" s="45" t="s">
        <v>9</v>
      </c>
      <c r="B10" s="45"/>
      <c r="C10" s="45"/>
      <c r="D10" s="45"/>
      <c r="E10" s="45"/>
      <c r="F10" s="45"/>
      <c r="G10" s="45"/>
      <c r="H10" s="45"/>
    </row>
    <row r="11" spans="1:8" ht="18" customHeight="1">
      <c r="A11" s="45" t="s">
        <v>48</v>
      </c>
      <c r="B11" s="45"/>
      <c r="C11" s="45"/>
      <c r="D11" s="45"/>
      <c r="E11" s="45"/>
      <c r="F11" s="45"/>
      <c r="G11" s="45"/>
      <c r="H11" s="45"/>
    </row>
    <row r="12" spans="1:5" ht="9" customHeight="1">
      <c r="A12" s="45"/>
      <c r="B12" s="45"/>
      <c r="C12" s="45"/>
      <c r="D12" s="24"/>
      <c r="E12" s="24"/>
    </row>
    <row r="13" spans="1:5" ht="10.5" customHeight="1">
      <c r="A13" s="37"/>
      <c r="B13" s="37"/>
      <c r="C13" s="37"/>
      <c r="D13" s="26"/>
      <c r="E13" s="26"/>
    </row>
    <row r="14" spans="1:8" ht="10.5" customHeight="1">
      <c r="A14" s="38" t="s">
        <v>0</v>
      </c>
      <c r="B14" s="38" t="s">
        <v>16</v>
      </c>
      <c r="C14" s="38" t="s">
        <v>17</v>
      </c>
      <c r="D14" s="41" t="s">
        <v>56</v>
      </c>
      <c r="E14" s="41" t="s">
        <v>57</v>
      </c>
      <c r="F14" s="41" t="s">
        <v>50</v>
      </c>
      <c r="G14" s="44" t="s">
        <v>54</v>
      </c>
      <c r="H14" s="36" t="s">
        <v>52</v>
      </c>
    </row>
    <row r="15" spans="1:8" ht="12.75">
      <c r="A15" s="39"/>
      <c r="B15" s="39"/>
      <c r="C15" s="39"/>
      <c r="D15" s="42"/>
      <c r="E15" s="42"/>
      <c r="F15" s="42"/>
      <c r="G15" s="44"/>
      <c r="H15" s="36"/>
    </row>
    <row r="16" spans="1:8" ht="21" customHeight="1">
      <c r="A16" s="40"/>
      <c r="B16" s="40"/>
      <c r="C16" s="40"/>
      <c r="D16" s="43"/>
      <c r="E16" s="43"/>
      <c r="F16" s="43"/>
      <c r="G16" s="44"/>
      <c r="H16" s="36"/>
    </row>
    <row r="17" spans="1:8" ht="17.25" customHeight="1">
      <c r="A17" s="6" t="s">
        <v>20</v>
      </c>
      <c r="B17" s="7" t="s">
        <v>18</v>
      </c>
      <c r="C17" s="7" t="s">
        <v>19</v>
      </c>
      <c r="D17" s="8">
        <f>D18+D19+D20+D21</f>
        <v>11725.439999999999</v>
      </c>
      <c r="E17" s="8">
        <f>E18+E19+E20+E21</f>
        <v>13294.58</v>
      </c>
      <c r="F17" s="8">
        <f>SUM(F18:F21)</f>
        <v>18663.25</v>
      </c>
      <c r="G17" s="8">
        <f>SUM(G18:G21)</f>
        <v>18467.989999999998</v>
      </c>
      <c r="H17" s="28">
        <f>G17/F17*100</f>
        <v>98.95377278876937</v>
      </c>
    </row>
    <row r="18" spans="1:8" ht="18" customHeight="1">
      <c r="A18" s="11" t="s">
        <v>1</v>
      </c>
      <c r="B18" s="9" t="s">
        <v>18</v>
      </c>
      <c r="C18" s="9" t="s">
        <v>22</v>
      </c>
      <c r="D18" s="27">
        <v>10995.05</v>
      </c>
      <c r="E18" s="9" t="s">
        <v>72</v>
      </c>
      <c r="F18" s="10">
        <v>13449.47</v>
      </c>
      <c r="G18" s="27">
        <v>13354.21</v>
      </c>
      <c r="H18" s="29">
        <f aca="true" t="shared" si="0" ref="H18:H45">G18/F18*100</f>
        <v>99.29171930195018</v>
      </c>
    </row>
    <row r="19" spans="1:8" ht="33.75" customHeight="1">
      <c r="A19" s="12" t="s">
        <v>42</v>
      </c>
      <c r="B19" s="9" t="s">
        <v>18</v>
      </c>
      <c r="C19" s="13" t="s">
        <v>43</v>
      </c>
      <c r="D19" s="34" t="s">
        <v>58</v>
      </c>
      <c r="E19" s="13" t="s">
        <v>73</v>
      </c>
      <c r="F19" s="10">
        <v>270.07</v>
      </c>
      <c r="G19" s="27">
        <v>270.07</v>
      </c>
      <c r="H19" s="29">
        <f t="shared" si="0"/>
        <v>100</v>
      </c>
    </row>
    <row r="20" spans="1:8" ht="12.75">
      <c r="A20" s="14" t="s">
        <v>2</v>
      </c>
      <c r="B20" s="9" t="s">
        <v>18</v>
      </c>
      <c r="C20" s="13" t="s">
        <v>23</v>
      </c>
      <c r="D20" s="34" t="s">
        <v>47</v>
      </c>
      <c r="E20" s="13" t="s">
        <v>47</v>
      </c>
      <c r="F20" s="10">
        <v>100</v>
      </c>
      <c r="G20" s="27">
        <v>0</v>
      </c>
      <c r="H20" s="29">
        <f t="shared" si="0"/>
        <v>0</v>
      </c>
    </row>
    <row r="21" spans="1:8" ht="12.75">
      <c r="A21" s="14" t="s">
        <v>26</v>
      </c>
      <c r="B21" s="9" t="s">
        <v>18</v>
      </c>
      <c r="C21" s="13" t="s">
        <v>24</v>
      </c>
      <c r="D21" s="34" t="s">
        <v>59</v>
      </c>
      <c r="E21" s="13" t="s">
        <v>74</v>
      </c>
      <c r="F21" s="10">
        <v>4843.71</v>
      </c>
      <c r="G21" s="27">
        <v>4843.71</v>
      </c>
      <c r="H21" s="29">
        <f t="shared" si="0"/>
        <v>100</v>
      </c>
    </row>
    <row r="22" spans="1:8" ht="17.25" customHeight="1">
      <c r="A22" s="15" t="s">
        <v>25</v>
      </c>
      <c r="B22" s="16" t="s">
        <v>27</v>
      </c>
      <c r="C22" s="7" t="s">
        <v>19</v>
      </c>
      <c r="D22" s="8" t="str">
        <f>D23</f>
        <v>300,1</v>
      </c>
      <c r="E22" s="8" t="str">
        <f>E23</f>
        <v>297,40</v>
      </c>
      <c r="F22" s="8">
        <f>F23</f>
        <v>299.6</v>
      </c>
      <c r="G22" s="8">
        <f>G23</f>
        <v>299.6</v>
      </c>
      <c r="H22" s="28">
        <f t="shared" si="0"/>
        <v>100</v>
      </c>
    </row>
    <row r="23" spans="1:8" ht="18" customHeight="1">
      <c r="A23" s="11" t="s">
        <v>3</v>
      </c>
      <c r="B23" s="9" t="s">
        <v>27</v>
      </c>
      <c r="C23" s="9" t="s">
        <v>21</v>
      </c>
      <c r="D23" s="9" t="s">
        <v>60</v>
      </c>
      <c r="E23" s="9" t="s">
        <v>75</v>
      </c>
      <c r="F23" s="10">
        <v>299.6</v>
      </c>
      <c r="G23" s="27">
        <v>299.6</v>
      </c>
      <c r="H23" s="29">
        <f t="shared" si="0"/>
        <v>100</v>
      </c>
    </row>
    <row r="24" spans="1:8" ht="29.25" customHeight="1">
      <c r="A24" s="6" t="s">
        <v>28</v>
      </c>
      <c r="B24" s="7" t="s">
        <v>21</v>
      </c>
      <c r="C24" s="7" t="s">
        <v>19</v>
      </c>
      <c r="D24" s="32" t="str">
        <f>D25</f>
        <v>119,22</v>
      </c>
      <c r="E24" s="7" t="s">
        <v>76</v>
      </c>
      <c r="F24" s="32">
        <f>F25</f>
        <v>70.93</v>
      </c>
      <c r="G24" s="8">
        <f>SUM(G25:G25)</f>
        <v>70.93</v>
      </c>
      <c r="H24" s="28">
        <f t="shared" si="0"/>
        <v>100</v>
      </c>
    </row>
    <row r="25" spans="1:8" ht="26.25" customHeight="1">
      <c r="A25" s="11" t="s">
        <v>15</v>
      </c>
      <c r="B25" s="9" t="s">
        <v>21</v>
      </c>
      <c r="C25" s="9" t="s">
        <v>31</v>
      </c>
      <c r="D25" s="9" t="s">
        <v>70</v>
      </c>
      <c r="E25" s="9" t="s">
        <v>76</v>
      </c>
      <c r="F25" s="33">
        <v>70.93</v>
      </c>
      <c r="G25" s="27">
        <v>70.93</v>
      </c>
      <c r="H25" s="29">
        <f t="shared" si="0"/>
        <v>100</v>
      </c>
    </row>
    <row r="26" spans="1:8" ht="18.75" customHeight="1">
      <c r="A26" s="6" t="s">
        <v>30</v>
      </c>
      <c r="B26" s="7" t="s">
        <v>22</v>
      </c>
      <c r="C26" s="7" t="s">
        <v>19</v>
      </c>
      <c r="D26" s="8">
        <f>D27+D28</f>
        <v>18015.99</v>
      </c>
      <c r="E26" s="8">
        <f>E27+E28</f>
        <v>9146.64</v>
      </c>
      <c r="F26" s="8">
        <f>SUM(F27:F28)</f>
        <v>6574.900000000001</v>
      </c>
      <c r="G26" s="8">
        <f>SUM(G27:G28)</f>
        <v>6574.900000000001</v>
      </c>
      <c r="H26" s="28">
        <f t="shared" si="0"/>
        <v>100</v>
      </c>
    </row>
    <row r="27" spans="1:8" ht="12.75">
      <c r="A27" s="11" t="s">
        <v>32</v>
      </c>
      <c r="B27" s="9" t="s">
        <v>22</v>
      </c>
      <c r="C27" s="9" t="s">
        <v>29</v>
      </c>
      <c r="D27" s="9" t="s">
        <v>61</v>
      </c>
      <c r="E27" s="9" t="s">
        <v>77</v>
      </c>
      <c r="F27" s="10">
        <v>6139.1</v>
      </c>
      <c r="G27" s="27">
        <v>6139.1</v>
      </c>
      <c r="H27" s="29">
        <f t="shared" si="0"/>
        <v>100</v>
      </c>
    </row>
    <row r="28" spans="1:8" ht="12.75">
      <c r="A28" s="11" t="s">
        <v>11</v>
      </c>
      <c r="B28" s="9" t="s">
        <v>22</v>
      </c>
      <c r="C28" s="9" t="s">
        <v>33</v>
      </c>
      <c r="D28" s="9" t="s">
        <v>62</v>
      </c>
      <c r="E28" s="9" t="s">
        <v>78</v>
      </c>
      <c r="F28" s="10">
        <v>435.8</v>
      </c>
      <c r="G28" s="27">
        <v>435.8</v>
      </c>
      <c r="H28" s="29">
        <f t="shared" si="0"/>
        <v>100</v>
      </c>
    </row>
    <row r="29" spans="1:8" ht="17.25" customHeight="1">
      <c r="A29" s="6" t="s">
        <v>34</v>
      </c>
      <c r="B29" s="7" t="s">
        <v>35</v>
      </c>
      <c r="C29" s="7" t="s">
        <v>19</v>
      </c>
      <c r="D29" s="8">
        <f>D30+D31+D32</f>
        <v>71490</v>
      </c>
      <c r="E29" s="8">
        <f>E30+E31+E32</f>
        <v>66851.37999999999</v>
      </c>
      <c r="F29" s="8">
        <f>F30+F31+F32</f>
        <v>40172.91</v>
      </c>
      <c r="G29" s="8">
        <f>G30+G31+G32</f>
        <v>40110.75</v>
      </c>
      <c r="H29" s="28">
        <f t="shared" si="0"/>
        <v>99.84526886401805</v>
      </c>
    </row>
    <row r="30" spans="1:8" ht="17.25" customHeight="1">
      <c r="A30" s="11" t="s">
        <v>4</v>
      </c>
      <c r="B30" s="9" t="s">
        <v>35</v>
      </c>
      <c r="C30" s="9" t="s">
        <v>18</v>
      </c>
      <c r="D30" s="9" t="s">
        <v>63</v>
      </c>
      <c r="E30" s="9" t="s">
        <v>79</v>
      </c>
      <c r="F30" s="10">
        <v>810.43</v>
      </c>
      <c r="G30" s="27">
        <v>810.43</v>
      </c>
      <c r="H30" s="29">
        <f t="shared" si="0"/>
        <v>100</v>
      </c>
    </row>
    <row r="31" spans="1:8" ht="14.25" customHeight="1">
      <c r="A31" s="11" t="s">
        <v>5</v>
      </c>
      <c r="B31" s="9" t="s">
        <v>35</v>
      </c>
      <c r="C31" s="9" t="s">
        <v>27</v>
      </c>
      <c r="D31" s="9" t="s">
        <v>64</v>
      </c>
      <c r="E31" s="9" t="s">
        <v>80</v>
      </c>
      <c r="F31" s="10">
        <v>6051.04</v>
      </c>
      <c r="G31" s="27">
        <v>5996.44</v>
      </c>
      <c r="H31" s="29">
        <f t="shared" si="0"/>
        <v>99.09767577143764</v>
      </c>
    </row>
    <row r="32" spans="1:8" ht="12" customHeight="1">
      <c r="A32" s="11" t="s">
        <v>10</v>
      </c>
      <c r="B32" s="9" t="s">
        <v>35</v>
      </c>
      <c r="C32" s="9" t="s">
        <v>21</v>
      </c>
      <c r="D32" s="9" t="s">
        <v>65</v>
      </c>
      <c r="E32" s="9" t="s">
        <v>81</v>
      </c>
      <c r="F32" s="10">
        <v>33311.44</v>
      </c>
      <c r="G32" s="27">
        <v>33303.88</v>
      </c>
      <c r="H32" s="29">
        <f t="shared" si="0"/>
        <v>99.97730509398572</v>
      </c>
    </row>
    <row r="33" spans="1:8" ht="12" customHeight="1">
      <c r="A33" s="20" t="s">
        <v>86</v>
      </c>
      <c r="B33" s="7" t="s">
        <v>43</v>
      </c>
      <c r="C33" s="7" t="s">
        <v>19</v>
      </c>
      <c r="D33" s="7" t="s">
        <v>47</v>
      </c>
      <c r="E33" s="8" t="str">
        <f>E34</f>
        <v>802,78</v>
      </c>
      <c r="F33" s="18">
        <v>0</v>
      </c>
      <c r="G33" s="8">
        <v>0</v>
      </c>
      <c r="H33" s="28">
        <v>0</v>
      </c>
    </row>
    <row r="34" spans="1:8" ht="12" customHeight="1">
      <c r="A34" s="11" t="s">
        <v>87</v>
      </c>
      <c r="B34" s="9" t="s">
        <v>43</v>
      </c>
      <c r="C34" s="9" t="s">
        <v>35</v>
      </c>
      <c r="D34" s="9" t="s">
        <v>47</v>
      </c>
      <c r="E34" s="9" t="s">
        <v>88</v>
      </c>
      <c r="F34" s="10">
        <v>0</v>
      </c>
      <c r="G34" s="27">
        <v>0</v>
      </c>
      <c r="H34" s="29">
        <v>0</v>
      </c>
    </row>
    <row r="35" spans="1:8" ht="15.75" customHeight="1">
      <c r="A35" s="6" t="s">
        <v>36</v>
      </c>
      <c r="B35" s="7" t="s">
        <v>37</v>
      </c>
      <c r="C35" s="7" t="s">
        <v>19</v>
      </c>
      <c r="D35" s="8">
        <f>D37+D36</f>
        <v>393.88</v>
      </c>
      <c r="E35" s="8">
        <f>E36+E37</f>
        <v>401.98</v>
      </c>
      <c r="F35" s="8">
        <f>F37+F36</f>
        <v>515.26</v>
      </c>
      <c r="G35" s="8">
        <f>G37+G36</f>
        <v>515.26</v>
      </c>
      <c r="H35" s="28">
        <f t="shared" si="0"/>
        <v>100</v>
      </c>
    </row>
    <row r="36" spans="1:9" ht="21" customHeight="1">
      <c r="A36" s="30" t="s">
        <v>53</v>
      </c>
      <c r="B36" s="9" t="s">
        <v>37</v>
      </c>
      <c r="C36" s="9" t="s">
        <v>35</v>
      </c>
      <c r="D36" s="9" t="s">
        <v>47</v>
      </c>
      <c r="E36" s="9" t="s">
        <v>47</v>
      </c>
      <c r="F36" s="27">
        <v>22.06</v>
      </c>
      <c r="G36" s="27">
        <v>22.06</v>
      </c>
      <c r="H36" s="28">
        <f t="shared" si="0"/>
        <v>100</v>
      </c>
      <c r="I36" s="31"/>
    </row>
    <row r="37" spans="1:8" ht="18.75" customHeight="1">
      <c r="A37" s="11" t="s">
        <v>8</v>
      </c>
      <c r="B37" s="9" t="s">
        <v>37</v>
      </c>
      <c r="C37" s="9" t="s">
        <v>37</v>
      </c>
      <c r="D37" s="9" t="s">
        <v>66</v>
      </c>
      <c r="E37" s="9" t="s">
        <v>82</v>
      </c>
      <c r="F37" s="10">
        <v>493.2</v>
      </c>
      <c r="G37" s="27">
        <v>493.2</v>
      </c>
      <c r="H37" s="29">
        <f t="shared" si="0"/>
        <v>100</v>
      </c>
    </row>
    <row r="38" spans="1:8" ht="16.5" customHeight="1">
      <c r="A38" s="6" t="s">
        <v>38</v>
      </c>
      <c r="B38" s="7" t="s">
        <v>39</v>
      </c>
      <c r="C38" s="7" t="s">
        <v>19</v>
      </c>
      <c r="D38" s="8" t="str">
        <f>D39</f>
        <v>12200,89</v>
      </c>
      <c r="E38" s="8" t="str">
        <f>E39</f>
        <v>13417,89</v>
      </c>
      <c r="F38" s="32">
        <f>F39</f>
        <v>15122.2</v>
      </c>
      <c r="G38" s="8">
        <f>G39</f>
        <v>14719.07</v>
      </c>
      <c r="H38" s="28">
        <f t="shared" si="0"/>
        <v>97.33418417955059</v>
      </c>
    </row>
    <row r="39" spans="1:8" ht="12.75">
      <c r="A39" s="11" t="s">
        <v>6</v>
      </c>
      <c r="B39" s="9" t="s">
        <v>39</v>
      </c>
      <c r="C39" s="9" t="s">
        <v>18</v>
      </c>
      <c r="D39" s="9" t="s">
        <v>67</v>
      </c>
      <c r="E39" s="9" t="s">
        <v>83</v>
      </c>
      <c r="F39" s="33">
        <v>15122.2</v>
      </c>
      <c r="G39" s="27">
        <v>14719.07</v>
      </c>
      <c r="H39" s="29">
        <f t="shared" si="0"/>
        <v>97.33418417955059</v>
      </c>
    </row>
    <row r="40" spans="1:8" ht="16.5" customHeight="1">
      <c r="A40" s="6" t="s">
        <v>40</v>
      </c>
      <c r="B40" s="17">
        <v>10</v>
      </c>
      <c r="C40" s="7" t="s">
        <v>19</v>
      </c>
      <c r="D40" s="8">
        <f>D41+D42</f>
        <v>1394.84</v>
      </c>
      <c r="E40" s="8">
        <f>E41+E42</f>
        <v>1428.4</v>
      </c>
      <c r="F40" s="18">
        <f>F41+F42</f>
        <v>1479.67</v>
      </c>
      <c r="G40" s="18">
        <f>G41+G42</f>
        <v>1479.67</v>
      </c>
      <c r="H40" s="28">
        <f t="shared" si="0"/>
        <v>100</v>
      </c>
    </row>
    <row r="41" spans="1:8" ht="15" customHeight="1">
      <c r="A41" s="11" t="s">
        <v>12</v>
      </c>
      <c r="B41" s="19">
        <v>10</v>
      </c>
      <c r="C41" s="9" t="s">
        <v>18</v>
      </c>
      <c r="D41" s="9" t="s">
        <v>68</v>
      </c>
      <c r="E41" s="9" t="s">
        <v>84</v>
      </c>
      <c r="F41" s="10">
        <v>1479.52</v>
      </c>
      <c r="G41" s="27">
        <v>1479.52</v>
      </c>
      <c r="H41" s="29">
        <f t="shared" si="0"/>
        <v>100</v>
      </c>
    </row>
    <row r="42" spans="1:8" ht="15.75" customHeight="1">
      <c r="A42" s="11" t="s">
        <v>45</v>
      </c>
      <c r="B42" s="19">
        <v>10</v>
      </c>
      <c r="C42" s="9" t="s">
        <v>22</v>
      </c>
      <c r="D42" s="9" t="s">
        <v>71</v>
      </c>
      <c r="E42" s="9" t="s">
        <v>46</v>
      </c>
      <c r="F42" s="10">
        <v>0.15</v>
      </c>
      <c r="G42" s="27">
        <v>0.15</v>
      </c>
      <c r="H42" s="29">
        <f t="shared" si="0"/>
        <v>100</v>
      </c>
    </row>
    <row r="43" spans="1:8" ht="17.25" customHeight="1">
      <c r="A43" s="6" t="s">
        <v>41</v>
      </c>
      <c r="B43" s="7" t="s">
        <v>23</v>
      </c>
      <c r="C43" s="7" t="s">
        <v>19</v>
      </c>
      <c r="D43" s="35" t="str">
        <f>D44</f>
        <v>196,34</v>
      </c>
      <c r="E43" s="8" t="str">
        <f>E44</f>
        <v>391,59</v>
      </c>
      <c r="F43" s="8">
        <f>SUM(F44:F44)</f>
        <v>177.21</v>
      </c>
      <c r="G43" s="8">
        <f>SUM(G44:G44)</f>
        <v>177.21</v>
      </c>
      <c r="H43" s="28">
        <f t="shared" si="0"/>
        <v>100</v>
      </c>
    </row>
    <row r="44" spans="1:8" ht="15" customHeight="1">
      <c r="A44" s="11" t="s">
        <v>14</v>
      </c>
      <c r="B44" s="9" t="s">
        <v>23</v>
      </c>
      <c r="C44" s="9" t="s">
        <v>27</v>
      </c>
      <c r="D44" s="9" t="s">
        <v>69</v>
      </c>
      <c r="E44" s="9" t="s">
        <v>85</v>
      </c>
      <c r="F44" s="10">
        <v>177.21</v>
      </c>
      <c r="G44" s="27">
        <v>177.21</v>
      </c>
      <c r="H44" s="29">
        <f t="shared" si="0"/>
        <v>100</v>
      </c>
    </row>
    <row r="45" spans="1:8" ht="17.25" customHeight="1">
      <c r="A45" s="20" t="s">
        <v>7</v>
      </c>
      <c r="B45" s="17"/>
      <c r="C45" s="17"/>
      <c r="D45" s="8">
        <f>D17+D22+D24+D26+D29+D38+D43+D35+D40</f>
        <v>115836.7</v>
      </c>
      <c r="E45" s="8">
        <f>E17+E22+E24+E26+E29+E38+E43+E35+E40+E33</f>
        <v>106270.92999999998</v>
      </c>
      <c r="F45" s="8">
        <f>F17+F22+F24+F26+F29+F38+F43+F35+F40</f>
        <v>83075.93</v>
      </c>
      <c r="G45" s="8">
        <f>G17+G22+G24+G26+G29+G38+G43+G35+G40</f>
        <v>82415.37999999999</v>
      </c>
      <c r="H45" s="28">
        <f t="shared" si="0"/>
        <v>99.20488401393762</v>
      </c>
    </row>
    <row r="46" spans="1:6" ht="12.75">
      <c r="A46" s="21"/>
      <c r="B46" s="21"/>
      <c r="C46" s="22"/>
      <c r="D46" s="22"/>
      <c r="E46" s="22"/>
      <c r="F46" s="5"/>
    </row>
    <row r="47" spans="1:5" ht="12.75">
      <c r="A47" s="1"/>
      <c r="B47" s="1"/>
      <c r="C47" s="3"/>
      <c r="D47" s="3"/>
      <c r="E47" s="3"/>
    </row>
  </sheetData>
  <sheetProtection/>
  <mergeCells count="18">
    <mergeCell ref="D14:D16"/>
    <mergeCell ref="E14:E16"/>
    <mergeCell ref="B4:G4"/>
    <mergeCell ref="B5:G5"/>
    <mergeCell ref="B6:G6"/>
    <mergeCell ref="B7:G7"/>
    <mergeCell ref="B8:C8"/>
    <mergeCell ref="B9:C9"/>
    <mergeCell ref="A10:H10"/>
    <mergeCell ref="A11:H11"/>
    <mergeCell ref="A12:C12"/>
    <mergeCell ref="A13:C13"/>
    <mergeCell ref="A14:A16"/>
    <mergeCell ref="B14:B16"/>
    <mergeCell ref="C14:C16"/>
    <mergeCell ref="F14:F16"/>
    <mergeCell ref="G14:G16"/>
    <mergeCell ref="H14:H1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2023-03-15T06:32:53Z</cp:lastPrinted>
  <dcterms:created xsi:type="dcterms:W3CDTF">2006-11-19T15:02:18Z</dcterms:created>
  <dcterms:modified xsi:type="dcterms:W3CDTF">2024-03-01T08:30:13Z</dcterms:modified>
  <cp:category/>
  <cp:version/>
  <cp:contentType/>
  <cp:contentStatus/>
</cp:coreProperties>
</file>