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Приложение 2 2022 " sheetId="1" r:id="rId1"/>
    <sheet name="Приложение 4 2021 и 2022" sheetId="2" r:id="rId2"/>
    <sheet name="3Приложение 3 2020 Структура " sheetId="3" r:id="rId3"/>
  </sheets>
  <definedNames/>
  <calcPr fullCalcOnLoad="1"/>
</workbook>
</file>

<file path=xl/sharedStrings.xml><?xml version="1.0" encoding="utf-8"?>
<sst xmlns="http://schemas.openxmlformats.org/spreadsheetml/2006/main" count="312" uniqueCount="154">
  <si>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</si>
  <si>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</si>
  <si>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</si>
  <si>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</si>
  <si>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</si>
  <si>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</si>
  <si>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</si>
  <si>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</si>
  <si>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</si>
  <si>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</si>
  <si>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</si>
  <si>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</si>
  <si>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</si>
  <si>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</si>
  <si>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</si>
  <si>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</si>
  <si>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</si>
  <si>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</si>
  <si>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</si>
  <si>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</si>
  <si>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</si>
  <si>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</si>
  <si>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</si>
  <si>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</si>
  <si>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</si>
  <si>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</si>
  <si>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</si>
  <si>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</si>
  <si>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</si>
  <si>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</si>
  <si>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</si>
  <si>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</si>
  <si>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</si>
  <si>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</si>
  <si>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</si>
  <si>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</si>
  <si>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</si>
  <si>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</si>
  <si>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</si>
  <si>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</si>
  <si>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</si>
  <si>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</si>
  <si>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</si>
  <si>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</si>
  <si>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</si>
  <si>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</si>
  <si>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</si>
  <si>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</si>
  <si>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</si>
  <si>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</si>
  <si>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</si>
  <si>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</si>
  <si>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</si>
  <si>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</si>
  <si>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</si>
  <si>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</si>
  <si>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</si>
  <si>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</si>
  <si>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</si>
  <si>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</si>
  <si>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</si>
  <si>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</si>
  <si>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</si>
  <si>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</si>
  <si>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</si>
  <si>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</si>
  <si>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</si>
  <si>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</si>
  <si>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</si>
  <si>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</si>
  <si>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</si>
  <si>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</si>
  <si>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</si>
  <si>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</si>
  <si>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</si>
  <si>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</si>
  <si>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</si>
  <si>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</si>
  <si>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</si>
  <si>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</si>
  <si>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</si>
  <si>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</si>
  <si>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</si>
  <si>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</si>
  <si>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 1022</t>
  </si>
  <si>
    <t>Прочие субсидии бюджетам сельских поселений КЦ 1083</t>
  </si>
  <si>
    <t>1 14 02052 10 0000 410</t>
  </si>
  <si>
    <t>Доходы от реализации имущества, находящегося в оперативном управлении</t>
  </si>
  <si>
    <t>1 14 00000 10 0000 410</t>
  </si>
  <si>
    <t>ДОХОДЫ ОТ ПРОДАЖИ МАТЕРИАЛЬНЫХ И НЕМАТЕРИАЛЬНЫХ АКТИВОВ</t>
  </si>
  <si>
    <t>2 02 20216 10 0000 150</t>
  </si>
  <si>
    <t>2 02 20302 10 0000 150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</si>
  <si>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</si>
  <si>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</si>
  <si>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</si>
  <si>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</si>
  <si>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</si>
  <si>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</si>
  <si>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2 02 20301 10 0000 150</t>
  </si>
  <si>
    <t>Субсидия на переселение граждан из аварийного жилищного фонда</t>
  </si>
  <si>
    <t>поступления доходов в бюджет Кобринского сельского поселения на 2020 год</t>
  </si>
  <si>
    <t>2022 год, прогноз  (тыс.руб)</t>
  </si>
  <si>
    <t>Субсидия на переселение граждан из аварийного фонда</t>
  </si>
  <si>
    <t xml:space="preserve">Прочие межбюджетные трансферты, передаваемые бюджетам сельских поселений </t>
  </si>
  <si>
    <t>№     от    .10.2019 г.</t>
  </si>
  <si>
    <t>2021год, прогноз  (тыс.руб)</t>
  </si>
  <si>
    <t>2 02 2999 10 0000 150</t>
  </si>
  <si>
    <t>2 02 20000 00 0000 150</t>
  </si>
  <si>
    <t xml:space="preserve"> 2 02 15001 10 0000 150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</si>
  <si>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</si>
  <si>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</si>
  <si>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</si>
  <si>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</si>
  <si>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</si>
  <si>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межбюджетные трансферты, передаваемые бюджетам сельских поселений  КЦ 24</t>
  </si>
  <si>
    <t>поступления доходов в бюджет Кобринского сельского поселения на 2021-2022 годы</t>
  </si>
  <si>
    <t>Прочие межбюджетные трансферты, передаваемые бюджетам сельских поселений  КЦ 20</t>
  </si>
  <si>
    <t>Прочие субсидии бюджетам сельских поселений КЦ 1089</t>
  </si>
  <si>
    <t>2 02 25497 10 0000 150</t>
  </si>
  <si>
    <t>Субсидия на реализацию мероприятий по обеспечению жильем молодых семей</t>
  </si>
  <si>
    <t>№ 13  от  26.03.2020 г.</t>
  </si>
  <si>
    <t>% исполнения</t>
  </si>
  <si>
    <t xml:space="preserve">Дотации бюджетам сельских поселений на выравнивание бюджетной обеспеченности </t>
  </si>
  <si>
    <t>Субсидия на бюджетные инвестиции в объекты капитального строительства КЦ 2012</t>
  </si>
  <si>
    <t xml:space="preserve"> 2 02 16001 10 0000 150</t>
  </si>
  <si>
    <t>поступления доходов в бюджет Кобринского сельского поселения на 2022 год</t>
  </si>
  <si>
    <t>Утверждено бюджет на 2022 год  тыс. руб.</t>
  </si>
  <si>
    <t>Доходы от продажи земельных участков, находящихся в собственности сельских поселений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</si>
  <si>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</si>
  <si>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</si>
  <si>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Прочие субсидии бюджетам сельских поселений КЦ 1099</t>
  </si>
  <si>
    <t>Прочие межбюджетные трансферты, передаваемые бюджетам сельских поселений  КЦ 12</t>
  </si>
  <si>
    <t>Прочие межбюджетные трансферты, передаваемые бюджетам сельских поселений  КЦ 14</t>
  </si>
  <si>
    <t>2 03 00000 00 0000 150</t>
  </si>
  <si>
    <t>БЕЗВОЗМЕЗДНЫЕ ПОСТУПЛЕНИЯ ОТ  ГОСУДАРСТВЕННЫХ (МУНИЦИПАЛЬНЫХ) ОРГАНИЗАЦИЙ</t>
  </si>
  <si>
    <t>2 03 05010 10 0000 150</t>
  </si>
  <si>
    <t>Представление государственными (муниципальными) организациями грантов для получателей средств бюджетов сельских территорий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</si>
  <si>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</si>
  <si>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</si>
  <si>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</si>
  <si>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территорий</t>
  </si>
  <si>
    <t>2 02 25576 10 0000 150</t>
  </si>
  <si>
    <t xml:space="preserve">к постановлению администрации </t>
  </si>
  <si>
    <t>Приложение № 2</t>
  </si>
  <si>
    <t>1 11 05025 10 0000 120</t>
  </si>
  <si>
    <t>Доходы, получаемые в виде арендной платы  за земли, находящиеся в собственности сельских поселений</t>
  </si>
  <si>
    <t>1 13 00000 00 0000 130</t>
  </si>
  <si>
    <t>ДОХОДЫ ОТ ОКАЗАНИЯ ПЛАТНЫХ УСЛУГ И КОМПЕНСАЦИИ ЗАТРАТ ГОСУДАРСТВА</t>
  </si>
  <si>
    <t>БЕЗВОЗМЕЗДНЫЕ ПОСТУПЛЕНИЯ</t>
  </si>
  <si>
    <t>Исполнено за 9 мес 2022        тыс. руб.</t>
  </si>
  <si>
    <t>1 14 06025 10 0000 430</t>
  </si>
  <si>
    <t>Прочие межбюджетные трансферты, передаваемые бюджетам сельских поселений  КЦ 0</t>
  </si>
  <si>
    <t>Прочие межбюджетные трансферты, передаваемые бюджетам сельских поселений  КЦ 19</t>
  </si>
  <si>
    <t>№  355 от  21.10.2022 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</si>
</sst>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175" fontId="1" fillId="0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4" fontId="11" fillId="0" borderId="12" xfId="0" applyNumberFormat="1" applyFont="1" applyFill="1" applyBorder="1" applyAlignment="1">
      <alignment horizontal="center" vertical="center" readingOrder="1"/>
    </xf>
    <xf numFmtId="4" fontId="2" fillId="35" borderId="12" xfId="33" applyNumberFormat="1" applyFont="1" applyFill="1" applyBorder="1" applyAlignment="1">
      <alignment horizontal="center" wrapText="1" readingOrder="1"/>
      <protection/>
    </xf>
    <xf numFmtId="4" fontId="11" fillId="0" borderId="12" xfId="0" applyNumberFormat="1" applyFont="1" applyFill="1" applyBorder="1" applyAlignment="1">
      <alignment horizontal="center" readingOrder="1"/>
    </xf>
    <xf numFmtId="175" fontId="10" fillId="36" borderId="12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175" fontId="11" fillId="0" borderId="12" xfId="0" applyNumberFormat="1" applyFont="1" applyFill="1" applyBorder="1" applyAlignment="1">
      <alignment horizontal="center" vertical="center"/>
    </xf>
    <xf numFmtId="175" fontId="11" fillId="36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readingOrder="1"/>
    </xf>
    <xf numFmtId="4" fontId="10" fillId="0" borderId="12" xfId="0" applyNumberFormat="1" applyFont="1" applyFill="1" applyBorder="1" applyAlignment="1">
      <alignment horizontal="center" vertical="center" readingOrder="1"/>
    </xf>
    <xf numFmtId="0" fontId="10" fillId="0" borderId="12" xfId="0" applyFont="1" applyFill="1" applyBorder="1" applyAlignment="1">
      <alignment horizontal="center" vertical="center" readingOrder="1"/>
    </xf>
    <xf numFmtId="2" fontId="11" fillId="0" borderId="12" xfId="0" applyNumberFormat="1" applyFont="1" applyFill="1" applyBorder="1" applyAlignment="1">
      <alignment horizontal="center" vertical="center" readingOrder="1"/>
    </xf>
    <xf numFmtId="0" fontId="11" fillId="0" borderId="12" xfId="0" applyFont="1" applyFill="1" applyBorder="1" applyAlignment="1">
      <alignment horizontal="center" vertical="center" readingOrder="1"/>
    </xf>
    <xf numFmtId="0" fontId="10" fillId="0" borderId="12" xfId="0" applyFont="1" applyFill="1" applyBorder="1" applyAlignment="1">
      <alignment horizontal="center" readingOrder="1"/>
    </xf>
    <xf numFmtId="2" fontId="10" fillId="0" borderId="12" xfId="0" applyNumberFormat="1" applyFont="1" applyFill="1" applyBorder="1" applyAlignment="1">
      <alignment horizontal="center" readingOrder="1"/>
    </xf>
    <xf numFmtId="0" fontId="11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zoomScale="140" zoomScaleNormal="140" workbookViewId="0" topLeftCell="A19">
      <selection activeCell="A8" sqref="A8"/>
    </sheetView>
  </sheetViews>
  <sheetFormatPr defaultColWidth="9.140625" defaultRowHeight="15"/>
  <cols>
    <col min="1" max="1" width="21.28125" style="0" customWidth="1"/>
    <col min="2" max="2" width="44.28125" style="0" customWidth="1"/>
    <col min="3" max="3" width="11.57421875" style="0" customWidth="1"/>
    <col min="4" max="4" width="9.8515625" style="0" customWidth="1"/>
    <col min="5" max="5" width="7.00390625" style="0" customWidth="1"/>
  </cols>
  <sheetData>
    <row r="1" spans="2:5" ht="14.25">
      <c r="B1" s="51" t="s">
        <v>143</v>
      </c>
      <c r="C1" s="51"/>
      <c r="D1" s="51"/>
      <c r="E1" s="51"/>
    </row>
    <row r="2" spans="2:5" ht="14.25">
      <c r="B2" s="47" t="s">
        <v>142</v>
      </c>
      <c r="C2" s="47"/>
      <c r="D2" s="47"/>
      <c r="E2" s="47"/>
    </row>
    <row r="3" spans="2:5" ht="14.25">
      <c r="B3" s="47" t="s">
        <v>30</v>
      </c>
      <c r="C3" s="47"/>
      <c r="D3" s="47"/>
      <c r="E3" s="47"/>
    </row>
    <row r="4" spans="1:5" ht="14.25">
      <c r="A4" s="7"/>
      <c r="B4" s="48" t="s">
        <v>153</v>
      </c>
      <c r="C4" s="48"/>
      <c r="D4" s="48"/>
      <c r="E4" s="48"/>
    </row>
    <row r="5" ht="8.25" customHeight="1">
      <c r="B5" s="8"/>
    </row>
    <row r="6" spans="1:5" ht="21" customHeight="1">
      <c r="A6" s="50" t="s">
        <v>28</v>
      </c>
      <c r="B6" s="50"/>
      <c r="C6" s="50"/>
      <c r="D6" s="50"/>
      <c r="E6" s="50"/>
    </row>
    <row r="7" spans="1:5" ht="27" customHeight="1">
      <c r="A7" s="49" t="s">
        <v>125</v>
      </c>
      <c r="B7" s="49"/>
      <c r="C7" s="49"/>
      <c r="D7" s="49"/>
      <c r="E7" s="49"/>
    </row>
    <row r="8" spans="1:5" ht="61.5" customHeight="1">
      <c r="A8" s="6" t="s">
        <v>34</v>
      </c>
      <c r="B8" s="10" t="s">
        <v>35</v>
      </c>
      <c r="C8" s="6" t="s">
        <v>126</v>
      </c>
      <c r="D8" s="46" t="s">
        <v>149</v>
      </c>
      <c r="E8" s="30" t="s">
        <v>121</v>
      </c>
    </row>
    <row r="9" spans="1:5" ht="22.5" customHeight="1">
      <c r="A9" s="5"/>
      <c r="B9" s="23" t="s">
        <v>13</v>
      </c>
      <c r="C9" s="13">
        <f>C10+C20</f>
        <v>26513.989999999998</v>
      </c>
      <c r="D9" s="13">
        <f>D10+D20</f>
        <v>14005.929999999998</v>
      </c>
      <c r="E9" s="35">
        <f>D9/C9*100</f>
        <v>52.8246785942063</v>
      </c>
    </row>
    <row r="10" spans="1:5" ht="21" customHeight="1">
      <c r="A10" s="4"/>
      <c r="B10" s="22" t="s">
        <v>27</v>
      </c>
      <c r="C10" s="13">
        <f>C12+C14+C18+C19+C15</f>
        <v>19661</v>
      </c>
      <c r="D10" s="13">
        <f>D12+D14+D18+D19+D15</f>
        <v>11269.529999999999</v>
      </c>
      <c r="E10" s="35">
        <f aca="true" t="shared" si="0" ref="E10:E61">D10/C10*100</f>
        <v>57.31921062000915</v>
      </c>
    </row>
    <row r="11" spans="1:5" ht="14.25">
      <c r="A11" s="3" t="s">
        <v>38</v>
      </c>
      <c r="B11" s="25" t="s">
        <v>37</v>
      </c>
      <c r="C11" s="26">
        <f>C12</f>
        <v>2800</v>
      </c>
      <c r="D11" s="33">
        <f>D12</f>
        <v>1983.97</v>
      </c>
      <c r="E11" s="37">
        <f t="shared" si="0"/>
        <v>70.85607142857143</v>
      </c>
    </row>
    <row r="12" spans="1:5" ht="14.25">
      <c r="A12" s="2" t="s">
        <v>36</v>
      </c>
      <c r="B12" s="9" t="s">
        <v>15</v>
      </c>
      <c r="C12" s="20">
        <v>2800</v>
      </c>
      <c r="D12" s="44">
        <v>1983.97</v>
      </c>
      <c r="E12" s="36">
        <f t="shared" si="0"/>
        <v>70.85607142857143</v>
      </c>
    </row>
    <row r="13" spans="1:5" ht="26.25">
      <c r="A13" s="3" t="s">
        <v>40</v>
      </c>
      <c r="B13" s="24" t="s">
        <v>113</v>
      </c>
      <c r="C13" s="14">
        <f>C14</f>
        <v>4600</v>
      </c>
      <c r="D13" s="14">
        <f>D14</f>
        <v>4062</v>
      </c>
      <c r="E13" s="36">
        <f t="shared" si="0"/>
        <v>88.30434782608695</v>
      </c>
    </row>
    <row r="14" spans="1:5" ht="26.25">
      <c r="A14" s="2" t="s">
        <v>39</v>
      </c>
      <c r="B14" s="9" t="s">
        <v>25</v>
      </c>
      <c r="C14" s="19">
        <v>4600</v>
      </c>
      <c r="D14" s="39">
        <v>4062</v>
      </c>
      <c r="E14" s="36">
        <f t="shared" si="0"/>
        <v>88.30434782608695</v>
      </c>
    </row>
    <row r="15" spans="1:5" ht="14.25">
      <c r="A15" s="3" t="s">
        <v>42</v>
      </c>
      <c r="B15" s="24" t="s">
        <v>43</v>
      </c>
      <c r="C15" s="18">
        <f>C16</f>
        <v>0</v>
      </c>
      <c r="D15" s="34">
        <f>D16</f>
        <v>9.71</v>
      </c>
      <c r="E15" s="36">
        <v>0</v>
      </c>
    </row>
    <row r="16" spans="1:5" ht="14.25">
      <c r="A16" s="2" t="s">
        <v>46</v>
      </c>
      <c r="B16" s="9" t="s">
        <v>18</v>
      </c>
      <c r="C16" s="16">
        <v>0</v>
      </c>
      <c r="D16" s="44">
        <v>9.71</v>
      </c>
      <c r="E16" s="36">
        <v>0</v>
      </c>
    </row>
    <row r="17" spans="1:5" ht="14.25">
      <c r="A17" s="3" t="s">
        <v>44</v>
      </c>
      <c r="B17" s="24" t="s">
        <v>45</v>
      </c>
      <c r="C17" s="18">
        <f>C18+C19</f>
        <v>12261</v>
      </c>
      <c r="D17" s="34">
        <f>D18+D19</f>
        <v>5213.85</v>
      </c>
      <c r="E17" s="37">
        <f t="shared" si="0"/>
        <v>42.52385612919012</v>
      </c>
    </row>
    <row r="18" spans="1:5" ht="14.25">
      <c r="A18" s="2" t="s">
        <v>47</v>
      </c>
      <c r="B18" s="9" t="s">
        <v>14</v>
      </c>
      <c r="C18" s="19">
        <v>1061</v>
      </c>
      <c r="D18" s="44">
        <v>257</v>
      </c>
      <c r="E18" s="36">
        <f t="shared" si="0"/>
        <v>24.222431668237512</v>
      </c>
    </row>
    <row r="19" spans="1:5" ht="14.25">
      <c r="A19" s="2" t="s">
        <v>48</v>
      </c>
      <c r="B19" s="9" t="s">
        <v>17</v>
      </c>
      <c r="C19" s="19">
        <v>11200</v>
      </c>
      <c r="D19" s="45">
        <v>4956.85</v>
      </c>
      <c r="E19" s="36">
        <f t="shared" si="0"/>
        <v>44.25758928571429</v>
      </c>
    </row>
    <row r="20" spans="1:5" ht="24.75" customHeight="1">
      <c r="A20" s="1"/>
      <c r="B20" s="22" t="s">
        <v>26</v>
      </c>
      <c r="C20" s="17">
        <f>C21+C27</f>
        <v>6852.99</v>
      </c>
      <c r="D20" s="17">
        <f>D21+D27+D25</f>
        <v>2736.4</v>
      </c>
      <c r="E20" s="17">
        <f>E21+E27</f>
        <v>107.97045248184021</v>
      </c>
    </row>
    <row r="21" spans="1:5" ht="45" customHeight="1">
      <c r="A21" s="27" t="s">
        <v>49</v>
      </c>
      <c r="B21" s="24" t="s">
        <v>21</v>
      </c>
      <c r="C21" s="15">
        <f>C23+C24+C22</f>
        <v>1057.28</v>
      </c>
      <c r="D21" s="14">
        <f>D23+D24+D22</f>
        <v>1141.5500000000002</v>
      </c>
      <c r="E21" s="37">
        <f t="shared" si="0"/>
        <v>107.97045248184021</v>
      </c>
    </row>
    <row r="22" spans="1:5" ht="33.75" customHeight="1">
      <c r="A22" s="2" t="s">
        <v>144</v>
      </c>
      <c r="B22" s="9" t="s">
        <v>145</v>
      </c>
      <c r="C22" s="19">
        <v>472.88</v>
      </c>
      <c r="D22" s="20">
        <v>472.88</v>
      </c>
      <c r="E22" s="36">
        <f t="shared" si="0"/>
        <v>100</v>
      </c>
    </row>
    <row r="23" spans="1:5" ht="45" customHeight="1">
      <c r="A23" s="2" t="s">
        <v>50</v>
      </c>
      <c r="B23" s="9" t="s">
        <v>19</v>
      </c>
      <c r="C23" s="16">
        <v>84.4</v>
      </c>
      <c r="D23" s="41">
        <v>51.23</v>
      </c>
      <c r="E23" s="36">
        <f t="shared" si="0"/>
        <v>60.69905213270141</v>
      </c>
    </row>
    <row r="24" spans="1:5" ht="84.75" customHeight="1">
      <c r="A24" s="2" t="s">
        <v>51</v>
      </c>
      <c r="B24" s="9" t="s">
        <v>6</v>
      </c>
      <c r="C24" s="16">
        <v>500</v>
      </c>
      <c r="D24" s="41">
        <v>617.44</v>
      </c>
      <c r="E24" s="36">
        <f t="shared" si="0"/>
        <v>123.48800000000001</v>
      </c>
    </row>
    <row r="25" spans="1:5" ht="33" customHeight="1">
      <c r="A25" s="3" t="s">
        <v>146</v>
      </c>
      <c r="B25" s="24" t="s">
        <v>147</v>
      </c>
      <c r="C25" s="18">
        <f>C26</f>
        <v>0</v>
      </c>
      <c r="D25" s="43">
        <f>D26</f>
        <v>0.04</v>
      </c>
      <c r="E25" s="37">
        <v>0</v>
      </c>
    </row>
    <row r="26" spans="1:5" ht="33" customHeight="1">
      <c r="A26" s="2" t="s">
        <v>64</v>
      </c>
      <c r="B26" s="9" t="s">
        <v>11</v>
      </c>
      <c r="C26" s="16">
        <v>0</v>
      </c>
      <c r="D26" s="41">
        <v>0.04</v>
      </c>
      <c r="E26" s="36">
        <v>0</v>
      </c>
    </row>
    <row r="27" spans="1:5" ht="28.5" customHeight="1">
      <c r="A27" s="3" t="s">
        <v>88</v>
      </c>
      <c r="B27" s="24" t="s">
        <v>89</v>
      </c>
      <c r="C27" s="18">
        <f>C28</f>
        <v>5795.71</v>
      </c>
      <c r="D27" s="32">
        <f>D28</f>
        <v>1594.81</v>
      </c>
      <c r="E27" s="37">
        <v>0</v>
      </c>
    </row>
    <row r="28" spans="1:5" ht="26.25">
      <c r="A28" s="2" t="s">
        <v>150</v>
      </c>
      <c r="B28" s="9" t="s">
        <v>127</v>
      </c>
      <c r="C28" s="16">
        <v>5795.71</v>
      </c>
      <c r="D28" s="39">
        <v>1594.81</v>
      </c>
      <c r="E28" s="36">
        <v>0</v>
      </c>
    </row>
    <row r="29" spans="1:5" ht="26.25">
      <c r="A29" s="3" t="s">
        <v>62</v>
      </c>
      <c r="B29" s="24" t="s">
        <v>63</v>
      </c>
      <c r="C29" s="18">
        <v>0</v>
      </c>
      <c r="D29" s="32">
        <v>0</v>
      </c>
      <c r="E29" s="37">
        <v>0</v>
      </c>
    </row>
    <row r="30" spans="1:5" ht="42.75" customHeight="1">
      <c r="A30" s="11" t="s">
        <v>57</v>
      </c>
      <c r="B30" s="21" t="s">
        <v>148</v>
      </c>
      <c r="C30" s="28">
        <f>C31+C57+C59</f>
        <v>52961.35</v>
      </c>
      <c r="D30" s="28">
        <f>D31+D57+D59</f>
        <v>45999.22</v>
      </c>
      <c r="E30" s="38">
        <f t="shared" si="0"/>
        <v>86.85431923468718</v>
      </c>
    </row>
    <row r="31" spans="1:5" ht="42.75" customHeight="1">
      <c r="A31" s="2" t="s">
        <v>58</v>
      </c>
      <c r="B31" s="9" t="s">
        <v>24</v>
      </c>
      <c r="C31" s="19">
        <v>52503.35</v>
      </c>
      <c r="D31" s="20">
        <v>45541.22</v>
      </c>
      <c r="E31" s="36">
        <f t="shared" si="0"/>
        <v>86.73964613686556</v>
      </c>
    </row>
    <row r="32" spans="1:5" ht="33" customHeight="1">
      <c r="A32" s="2" t="s">
        <v>124</v>
      </c>
      <c r="B32" s="9" t="s">
        <v>122</v>
      </c>
      <c r="C32" s="16">
        <v>22665.3</v>
      </c>
      <c r="D32" s="40">
        <v>20398.77</v>
      </c>
      <c r="E32" s="36">
        <f t="shared" si="0"/>
        <v>90</v>
      </c>
    </row>
    <row r="33" spans="1:5" ht="42" customHeight="1">
      <c r="A33" s="3" t="s">
        <v>107</v>
      </c>
      <c r="B33" s="24" t="s">
        <v>1</v>
      </c>
      <c r="C33" s="15">
        <f>C34+C39+C36+C38</f>
        <v>14477.58</v>
      </c>
      <c r="D33" s="15">
        <f>D34+D39+D36+D37</f>
        <v>18939.31</v>
      </c>
      <c r="E33" s="37">
        <f t="shared" si="0"/>
        <v>130.81820304222117</v>
      </c>
    </row>
    <row r="34" spans="1:5" ht="97.5" customHeight="1">
      <c r="A34" s="3" t="s">
        <v>90</v>
      </c>
      <c r="B34" s="24" t="s">
        <v>0</v>
      </c>
      <c r="C34" s="18">
        <f>C35</f>
        <v>3321.45</v>
      </c>
      <c r="D34" s="32">
        <f>D35</f>
        <v>3171.98</v>
      </c>
      <c r="E34" s="37">
        <v>0</v>
      </c>
    </row>
    <row r="35" spans="1:5" ht="92.25">
      <c r="A35" s="2" t="s">
        <v>66</v>
      </c>
      <c r="B35" s="9" t="s">
        <v>80</v>
      </c>
      <c r="C35" s="16">
        <v>3321.45</v>
      </c>
      <c r="D35" s="39">
        <v>3171.98</v>
      </c>
      <c r="E35" s="36">
        <v>0</v>
      </c>
    </row>
    <row r="36" spans="1:5" ht="39" customHeight="1">
      <c r="A36" s="3" t="s">
        <v>81</v>
      </c>
      <c r="B36" s="31" t="s">
        <v>123</v>
      </c>
      <c r="C36" s="18">
        <v>2757.9</v>
      </c>
      <c r="D36" s="32">
        <v>2498.55</v>
      </c>
      <c r="E36" s="37">
        <f t="shared" si="0"/>
        <v>90.59610573262266</v>
      </c>
    </row>
    <row r="37" spans="1:5" ht="39" customHeight="1">
      <c r="A37" s="3" t="s">
        <v>128</v>
      </c>
      <c r="B37" s="31" t="s">
        <v>129</v>
      </c>
      <c r="C37" s="18">
        <v>10352.6</v>
      </c>
      <c r="D37" s="32">
        <v>7172.34</v>
      </c>
      <c r="E37" s="37">
        <f t="shared" si="0"/>
        <v>69.28056720051</v>
      </c>
    </row>
    <row r="38" spans="1:5" ht="39.75" customHeight="1">
      <c r="A38" s="3" t="s">
        <v>141</v>
      </c>
      <c r="B38" s="31" t="s">
        <v>129</v>
      </c>
      <c r="C38" s="18">
        <v>1542.93</v>
      </c>
      <c r="D38" s="32">
        <v>1534.4</v>
      </c>
      <c r="E38" s="37">
        <f t="shared" si="0"/>
        <v>99.44715573616432</v>
      </c>
    </row>
    <row r="39" spans="1:5" ht="27.75" customHeight="1">
      <c r="A39" s="3" t="s">
        <v>83</v>
      </c>
      <c r="B39" s="24" t="s">
        <v>5</v>
      </c>
      <c r="C39" s="18">
        <f>SUM(C40:C45)</f>
        <v>6855.300000000001</v>
      </c>
      <c r="D39" s="32">
        <f>D41+D42+D40+D43+D44+D45</f>
        <v>6096.44</v>
      </c>
      <c r="E39" s="37">
        <f t="shared" si="0"/>
        <v>88.93031668927689</v>
      </c>
    </row>
    <row r="40" spans="1:5" ht="26.25">
      <c r="A40" s="2" t="s">
        <v>83</v>
      </c>
      <c r="B40" s="9" t="s">
        <v>78</v>
      </c>
      <c r="C40" s="16">
        <v>3035</v>
      </c>
      <c r="D40" s="40">
        <v>2276.25</v>
      </c>
      <c r="E40" s="36">
        <f t="shared" si="0"/>
        <v>75</v>
      </c>
    </row>
    <row r="41" spans="1:5" ht="26.25">
      <c r="A41" s="2" t="s">
        <v>83</v>
      </c>
      <c r="B41" s="9" t="s">
        <v>77</v>
      </c>
      <c r="C41" s="16">
        <v>546.38</v>
      </c>
      <c r="D41" s="40">
        <v>546.38</v>
      </c>
      <c r="E41" s="36">
        <f t="shared" si="0"/>
        <v>100</v>
      </c>
    </row>
    <row r="42" spans="1:5" ht="26.25">
      <c r="A42" s="2" t="s">
        <v>83</v>
      </c>
      <c r="B42" s="9" t="s">
        <v>79</v>
      </c>
      <c r="C42" s="16">
        <v>1054.9</v>
      </c>
      <c r="D42" s="40">
        <v>1054.81</v>
      </c>
      <c r="E42" s="36">
        <f t="shared" si="0"/>
        <v>99.99146838562896</v>
      </c>
    </row>
    <row r="43" spans="1:5" ht="21.75" customHeight="1">
      <c r="A43" s="2" t="s">
        <v>83</v>
      </c>
      <c r="B43" s="9" t="s">
        <v>85</v>
      </c>
      <c r="C43" s="16">
        <v>852.8</v>
      </c>
      <c r="D43" s="41">
        <v>852.8</v>
      </c>
      <c r="E43" s="36">
        <f t="shared" si="0"/>
        <v>100</v>
      </c>
    </row>
    <row r="44" spans="1:5" ht="24.75" customHeight="1">
      <c r="A44" s="2" t="s">
        <v>83</v>
      </c>
      <c r="B44" s="9" t="s">
        <v>117</v>
      </c>
      <c r="C44" s="16">
        <v>1050</v>
      </c>
      <c r="D44" s="40">
        <v>1049.98</v>
      </c>
      <c r="E44" s="36">
        <f t="shared" si="0"/>
        <v>99.99809523809525</v>
      </c>
    </row>
    <row r="45" spans="1:5" ht="24.75" customHeight="1">
      <c r="A45" s="2" t="s">
        <v>83</v>
      </c>
      <c r="B45" s="9" t="s">
        <v>130</v>
      </c>
      <c r="C45" s="16">
        <v>316.22</v>
      </c>
      <c r="D45" s="40">
        <v>316.22</v>
      </c>
      <c r="E45" s="36">
        <f>D45/C45*100</f>
        <v>100</v>
      </c>
    </row>
    <row r="46" spans="1:5" ht="27.75" customHeight="1">
      <c r="A46" s="3" t="s">
        <v>92</v>
      </c>
      <c r="B46" s="24" t="s">
        <v>2</v>
      </c>
      <c r="C46" s="15">
        <f>C47+C48</f>
        <v>293.12</v>
      </c>
      <c r="D46" s="14">
        <f>D47+D48</f>
        <v>230.72</v>
      </c>
      <c r="E46" s="37">
        <f t="shared" si="0"/>
        <v>78.7117903930131</v>
      </c>
    </row>
    <row r="47" spans="1:5" ht="48.75" customHeight="1">
      <c r="A47" s="2" t="s">
        <v>93</v>
      </c>
      <c r="B47" s="9" t="s">
        <v>3</v>
      </c>
      <c r="C47" s="16">
        <v>289.6</v>
      </c>
      <c r="D47" s="40">
        <v>227.2</v>
      </c>
      <c r="E47" s="36">
        <f t="shared" si="0"/>
        <v>78.45303867403314</v>
      </c>
    </row>
    <row r="48" spans="1:5" ht="45.75" customHeight="1">
      <c r="A48" s="2" t="s">
        <v>94</v>
      </c>
      <c r="B48" s="9" t="s">
        <v>4</v>
      </c>
      <c r="C48" s="16">
        <f>1+2.52</f>
        <v>3.52</v>
      </c>
      <c r="D48" s="40">
        <v>3.52</v>
      </c>
      <c r="E48" s="36">
        <f t="shared" si="0"/>
        <v>100</v>
      </c>
    </row>
    <row r="49" spans="1:5" ht="22.5" customHeight="1">
      <c r="A49" s="3" t="s">
        <v>95</v>
      </c>
      <c r="B49" s="24" t="s">
        <v>16</v>
      </c>
      <c r="C49" s="14">
        <f>C50</f>
        <v>4714.78</v>
      </c>
      <c r="D49" s="14">
        <f>D50</f>
        <v>4438.02</v>
      </c>
      <c r="E49" s="37">
        <f t="shared" si="0"/>
        <v>94.12994879930773</v>
      </c>
    </row>
    <row r="50" spans="1:5" ht="36" customHeight="1">
      <c r="A50" s="3" t="s">
        <v>96</v>
      </c>
      <c r="B50" s="24" t="s">
        <v>9</v>
      </c>
      <c r="C50" s="18">
        <f>SUM(C51:C56)</f>
        <v>4714.78</v>
      </c>
      <c r="D50" s="32">
        <f>SUM(D51:D56)</f>
        <v>4438.02</v>
      </c>
      <c r="E50" s="37">
        <f t="shared" si="0"/>
        <v>94.12994879930773</v>
      </c>
    </row>
    <row r="51" spans="1:5" ht="36" customHeight="1">
      <c r="A51" s="2" t="s">
        <v>96</v>
      </c>
      <c r="B51" s="9" t="s">
        <v>151</v>
      </c>
      <c r="C51" s="16">
        <v>0</v>
      </c>
      <c r="D51" s="40">
        <v>1135.12</v>
      </c>
      <c r="E51" s="36">
        <v>0</v>
      </c>
    </row>
    <row r="52" spans="1:5" ht="29.25" customHeight="1">
      <c r="A52" s="2" t="s">
        <v>96</v>
      </c>
      <c r="B52" s="9" t="s">
        <v>109</v>
      </c>
      <c r="C52" s="16">
        <v>150</v>
      </c>
      <c r="D52" s="40">
        <v>60</v>
      </c>
      <c r="E52" s="36">
        <v>0</v>
      </c>
    </row>
    <row r="53" spans="1:5" ht="33" customHeight="1">
      <c r="A53" s="2" t="s">
        <v>96</v>
      </c>
      <c r="B53" s="9" t="s">
        <v>110</v>
      </c>
      <c r="C53" s="16">
        <v>55.6</v>
      </c>
      <c r="D53" s="39">
        <v>55.6</v>
      </c>
      <c r="E53" s="36">
        <f t="shared" si="0"/>
        <v>100</v>
      </c>
    </row>
    <row r="54" spans="1:5" ht="32.25" customHeight="1">
      <c r="A54" s="2" t="s">
        <v>96</v>
      </c>
      <c r="B54" s="9" t="s">
        <v>131</v>
      </c>
      <c r="C54" s="16">
        <v>407.69</v>
      </c>
      <c r="D54" s="39">
        <v>407.69</v>
      </c>
      <c r="E54" s="36">
        <f aca="true" t="shared" si="1" ref="E54:E60">D54/C54*100</f>
        <v>100</v>
      </c>
    </row>
    <row r="55" spans="1:5" ht="30" customHeight="1">
      <c r="A55" s="2" t="s">
        <v>96</v>
      </c>
      <c r="B55" s="9" t="s">
        <v>132</v>
      </c>
      <c r="C55" s="16">
        <v>4041.49</v>
      </c>
      <c r="D55" s="40">
        <v>2719.61</v>
      </c>
      <c r="E55" s="36">
        <f t="shared" si="1"/>
        <v>67.29226102254367</v>
      </c>
    </row>
    <row r="56" spans="1:5" ht="30" customHeight="1">
      <c r="A56" s="2" t="s">
        <v>96</v>
      </c>
      <c r="B56" s="9" t="s">
        <v>152</v>
      </c>
      <c r="C56" s="16">
        <v>60</v>
      </c>
      <c r="D56" s="39">
        <v>60</v>
      </c>
      <c r="E56" s="36">
        <f t="shared" si="1"/>
        <v>100</v>
      </c>
    </row>
    <row r="57" spans="1:5" ht="42" customHeight="1">
      <c r="A57" s="3" t="s">
        <v>133</v>
      </c>
      <c r="B57" s="24" t="s">
        <v>134</v>
      </c>
      <c r="C57" s="18">
        <f>C58</f>
        <v>250</v>
      </c>
      <c r="D57" s="42">
        <f>D58</f>
        <v>250</v>
      </c>
      <c r="E57" s="37">
        <f t="shared" si="1"/>
        <v>100</v>
      </c>
    </row>
    <row r="58" spans="1:5" ht="42" customHeight="1">
      <c r="A58" s="2" t="s">
        <v>135</v>
      </c>
      <c r="B58" s="9" t="s">
        <v>136</v>
      </c>
      <c r="C58" s="16">
        <v>250</v>
      </c>
      <c r="D58" s="39">
        <v>250</v>
      </c>
      <c r="E58" s="36">
        <f t="shared" si="1"/>
        <v>100</v>
      </c>
    </row>
    <row r="59" spans="1:5" ht="21" customHeight="1">
      <c r="A59" s="3" t="s">
        <v>137</v>
      </c>
      <c r="B59" s="24" t="s">
        <v>138</v>
      </c>
      <c r="C59" s="18">
        <f>C60</f>
        <v>208</v>
      </c>
      <c r="D59" s="42">
        <f>D60</f>
        <v>208</v>
      </c>
      <c r="E59" s="37">
        <f t="shared" si="1"/>
        <v>100</v>
      </c>
    </row>
    <row r="60" spans="1:5" ht="30" customHeight="1">
      <c r="A60" s="2" t="s">
        <v>139</v>
      </c>
      <c r="B60" s="9" t="s">
        <v>140</v>
      </c>
      <c r="C60" s="16">
        <v>208</v>
      </c>
      <c r="D60" s="39">
        <v>208</v>
      </c>
      <c r="E60" s="36">
        <f t="shared" si="1"/>
        <v>100</v>
      </c>
    </row>
    <row r="61" spans="1:5" ht="27" customHeight="1">
      <c r="A61" s="1"/>
      <c r="B61" s="12" t="s">
        <v>22</v>
      </c>
      <c r="C61" s="17">
        <f>C9+C30</f>
        <v>79475.34</v>
      </c>
      <c r="D61" s="13">
        <f>D9+D30</f>
        <v>60005.15</v>
      </c>
      <c r="E61" s="35">
        <f t="shared" si="0"/>
        <v>75.50159584092374</v>
      </c>
    </row>
    <row r="62" ht="52.5" customHeight="1"/>
  </sheetData>
  <sheetProtection/>
  <mergeCells count="6">
    <mergeCell ref="B3:E3"/>
    <mergeCell ref="B4:E4"/>
    <mergeCell ref="A7:E7"/>
    <mergeCell ref="A6:E6"/>
    <mergeCell ref="B1:E1"/>
    <mergeCell ref="B2:E2"/>
  </mergeCells>
  <printOptions/>
  <pageMargins left="0.5905511811023623" right="0" top="0.1968503937007874" bottom="0.1968503937007874" header="0.1968503937007874" footer="0.1968503937007874"/>
  <pageSetup fitToHeight="1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workbookViewId="0" topLeftCell="A1">
      <selection activeCell="B20" sqref="B20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4.25">
      <c r="B1" s="51" t="s">
        <v>76</v>
      </c>
      <c r="C1" s="51"/>
      <c r="D1" s="51"/>
    </row>
    <row r="2" spans="2:4" ht="14.25">
      <c r="B2" s="47" t="s">
        <v>29</v>
      </c>
      <c r="C2" s="47"/>
      <c r="D2" s="47"/>
    </row>
    <row r="3" spans="2:4" ht="14.25">
      <c r="B3" s="47" t="s">
        <v>30</v>
      </c>
      <c r="C3" s="47"/>
      <c r="D3" s="47"/>
    </row>
    <row r="4" spans="1:4" ht="14.25">
      <c r="A4" s="7"/>
      <c r="B4" s="47" t="s">
        <v>120</v>
      </c>
      <c r="C4" s="47"/>
      <c r="D4" s="47"/>
    </row>
    <row r="5" ht="8.25" customHeight="1">
      <c r="B5" s="8"/>
    </row>
    <row r="6" spans="1:4" ht="26.25" customHeight="1">
      <c r="A6" s="50" t="s">
        <v>28</v>
      </c>
      <c r="B6" s="50"/>
      <c r="C6" s="50"/>
      <c r="D6" s="50"/>
    </row>
    <row r="7" spans="1:4" ht="20.25" customHeight="1">
      <c r="A7" s="50" t="s">
        <v>115</v>
      </c>
      <c r="B7" s="50"/>
      <c r="C7" s="50"/>
      <c r="D7" s="50"/>
    </row>
    <row r="8" spans="1:2" ht="19.5" customHeight="1">
      <c r="A8" s="52"/>
      <c r="B8" s="52"/>
    </row>
    <row r="9" spans="1:4" ht="31.5" customHeight="1">
      <c r="A9" s="6" t="s">
        <v>34</v>
      </c>
      <c r="B9" s="10" t="s">
        <v>35</v>
      </c>
      <c r="C9" s="6" t="s">
        <v>105</v>
      </c>
      <c r="D9" s="6" t="s">
        <v>101</v>
      </c>
    </row>
    <row r="10" spans="1:4" ht="23.25" customHeight="1">
      <c r="A10" s="5"/>
      <c r="B10" s="23" t="s">
        <v>13</v>
      </c>
      <c r="C10" s="13">
        <f>C11+C21</f>
        <v>17844.5</v>
      </c>
      <c r="D10" s="13">
        <f>D11+D21</f>
        <v>19032.100000000002</v>
      </c>
    </row>
    <row r="11" spans="1:4" ht="21.75" customHeight="1">
      <c r="A11" s="4"/>
      <c r="B11" s="22" t="s">
        <v>27</v>
      </c>
      <c r="C11" s="13">
        <f>C13+C15+C19+C20+C16</f>
        <v>17239.1</v>
      </c>
      <c r="D11" s="13">
        <f>D13+D15+D19+D20+D16</f>
        <v>18426.7</v>
      </c>
    </row>
    <row r="12" spans="1:4" ht="21" customHeight="1">
      <c r="A12" s="3" t="s">
        <v>38</v>
      </c>
      <c r="B12" s="25" t="s">
        <v>37</v>
      </c>
      <c r="C12" s="26">
        <f>C13</f>
        <v>1760</v>
      </c>
      <c r="D12" s="26">
        <f>D13</f>
        <v>1830</v>
      </c>
    </row>
    <row r="13" spans="1:4" ht="17.25" customHeight="1">
      <c r="A13" s="2" t="s">
        <v>36</v>
      </c>
      <c r="B13" s="9" t="s">
        <v>15</v>
      </c>
      <c r="C13" s="20">
        <v>1760</v>
      </c>
      <c r="D13" s="20">
        <v>1830</v>
      </c>
    </row>
    <row r="14" spans="1:4" ht="27" customHeight="1">
      <c r="A14" s="3" t="s">
        <v>40</v>
      </c>
      <c r="B14" s="24" t="s">
        <v>41</v>
      </c>
      <c r="C14" s="14">
        <f>C15</f>
        <v>3588.1</v>
      </c>
      <c r="D14" s="14">
        <f>D15</f>
        <v>3588.1</v>
      </c>
    </row>
    <row r="15" spans="1:4" ht="29.25" customHeight="1">
      <c r="A15" s="2" t="s">
        <v>39</v>
      </c>
      <c r="B15" s="9" t="s">
        <v>25</v>
      </c>
      <c r="C15" s="19">
        <v>3588.1</v>
      </c>
      <c r="D15" s="19">
        <v>3588.1</v>
      </c>
    </row>
    <row r="16" spans="1:4" ht="20.25" customHeight="1">
      <c r="A16" s="3" t="s">
        <v>42</v>
      </c>
      <c r="B16" s="24" t="s">
        <v>43</v>
      </c>
      <c r="C16" s="18">
        <f>C17</f>
        <v>0</v>
      </c>
      <c r="D16" s="18">
        <f>D17</f>
        <v>0</v>
      </c>
    </row>
    <row r="17" spans="1:4" ht="20.25" customHeight="1">
      <c r="A17" s="2" t="s">
        <v>46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44</v>
      </c>
      <c r="B18" s="24" t="s">
        <v>45</v>
      </c>
      <c r="C18" s="18">
        <f>C19+C20</f>
        <v>11891</v>
      </c>
      <c r="D18" s="18">
        <f>D19+D20</f>
        <v>13008.6</v>
      </c>
    </row>
    <row r="19" spans="1:4" ht="21" customHeight="1">
      <c r="A19" s="2" t="s">
        <v>47</v>
      </c>
      <c r="B19" s="9" t="s">
        <v>14</v>
      </c>
      <c r="C19" s="19">
        <v>1256</v>
      </c>
      <c r="D19" s="19">
        <v>1256</v>
      </c>
    </row>
    <row r="20" spans="1:4" ht="21" customHeight="1">
      <c r="A20" s="2" t="s">
        <v>48</v>
      </c>
      <c r="B20" s="9" t="s">
        <v>17</v>
      </c>
      <c r="C20" s="19">
        <v>10635</v>
      </c>
      <c r="D20" s="19">
        <f>12043.5-290.9</f>
        <v>11752.6</v>
      </c>
    </row>
    <row r="21" spans="1:4" ht="21" customHeight="1">
      <c r="A21" s="1"/>
      <c r="B21" s="22" t="s">
        <v>26</v>
      </c>
      <c r="C21" s="17">
        <f>C22+C25</f>
        <v>605.4</v>
      </c>
      <c r="D21" s="17">
        <f>D22+D25</f>
        <v>605.4</v>
      </c>
    </row>
    <row r="22" spans="1:4" ht="39">
      <c r="A22" s="27" t="s">
        <v>49</v>
      </c>
      <c r="B22" s="24" t="s">
        <v>21</v>
      </c>
      <c r="C22" s="15">
        <f>C23+C24</f>
        <v>584.4</v>
      </c>
      <c r="D22" s="15">
        <f>D23+D24</f>
        <v>584.4</v>
      </c>
    </row>
    <row r="23" spans="1:4" ht="26.25">
      <c r="A23" s="2" t="s">
        <v>50</v>
      </c>
      <c r="B23" s="9" t="s">
        <v>19</v>
      </c>
      <c r="C23" s="16">
        <v>84.4</v>
      </c>
      <c r="D23" s="16">
        <v>84.4</v>
      </c>
    </row>
    <row r="24" spans="1:4" ht="66">
      <c r="A24" s="2" t="s">
        <v>51</v>
      </c>
      <c r="B24" s="9" t="s">
        <v>6</v>
      </c>
      <c r="C24" s="16">
        <v>500</v>
      </c>
      <c r="D24" s="16">
        <v>500</v>
      </c>
    </row>
    <row r="25" spans="1:4" ht="28.5" customHeight="1">
      <c r="A25" s="3" t="s">
        <v>52</v>
      </c>
      <c r="B25" s="24" t="s">
        <v>20</v>
      </c>
      <c r="C25" s="15">
        <f>C26</f>
        <v>21</v>
      </c>
      <c r="D25" s="15">
        <f>D26</f>
        <v>21</v>
      </c>
    </row>
    <row r="26" spans="1:4" ht="26.25">
      <c r="A26" s="2" t="s">
        <v>53</v>
      </c>
      <c r="B26" s="9" t="s">
        <v>10</v>
      </c>
      <c r="C26" s="16">
        <v>21</v>
      </c>
      <c r="D26" s="16">
        <v>21</v>
      </c>
    </row>
    <row r="27" spans="1:4" ht="26.25">
      <c r="A27" s="2" t="s">
        <v>64</v>
      </c>
      <c r="B27" s="9" t="s">
        <v>11</v>
      </c>
      <c r="C27" s="16">
        <v>0</v>
      </c>
      <c r="D27" s="16">
        <v>0</v>
      </c>
    </row>
    <row r="28" spans="1:4" ht="21" customHeight="1">
      <c r="A28" s="3" t="s">
        <v>62</v>
      </c>
      <c r="B28" s="24" t="s">
        <v>63</v>
      </c>
      <c r="C28" s="18">
        <v>0</v>
      </c>
      <c r="D28" s="18">
        <v>0</v>
      </c>
    </row>
    <row r="29" spans="1:4" ht="20.25" customHeight="1">
      <c r="A29" s="3" t="s">
        <v>56</v>
      </c>
      <c r="B29" s="24" t="s">
        <v>8</v>
      </c>
      <c r="C29" s="15">
        <f>C31</f>
        <v>0</v>
      </c>
      <c r="D29" s="15">
        <f>D31</f>
        <v>0</v>
      </c>
    </row>
    <row r="30" spans="1:4" ht="26.25">
      <c r="A30" s="2" t="s">
        <v>54</v>
      </c>
      <c r="B30" s="9" t="s">
        <v>12</v>
      </c>
      <c r="C30" s="16"/>
      <c r="D30" s="16"/>
    </row>
    <row r="31" spans="1:4" ht="21" customHeight="1">
      <c r="A31" s="2" t="s">
        <v>55</v>
      </c>
      <c r="B31" s="9" t="s">
        <v>7</v>
      </c>
      <c r="C31" s="16">
        <v>0</v>
      </c>
      <c r="D31" s="16">
        <v>0</v>
      </c>
    </row>
    <row r="32" spans="1:4" ht="27.75" customHeight="1">
      <c r="A32" s="11" t="s">
        <v>57</v>
      </c>
      <c r="B32" s="21" t="s">
        <v>60</v>
      </c>
      <c r="C32" s="28">
        <f>C33+C49</f>
        <v>32517.120000000003</v>
      </c>
      <c r="D32" s="28">
        <f>D33+D49</f>
        <v>27224.260000000002</v>
      </c>
    </row>
    <row r="33" spans="1:4" ht="33.75" customHeight="1">
      <c r="A33" s="2" t="s">
        <v>58</v>
      </c>
      <c r="B33" s="9" t="s">
        <v>24</v>
      </c>
      <c r="C33" s="19">
        <f>C36+C43+C46+C34+C35</f>
        <v>32517.120000000003</v>
      </c>
      <c r="D33" s="19">
        <f>D36+D43+D46+D34+D35</f>
        <v>27224.260000000002</v>
      </c>
    </row>
    <row r="34" spans="1:4" ht="30.75" customHeight="1">
      <c r="A34" s="2" t="s">
        <v>108</v>
      </c>
      <c r="B34" s="9" t="s">
        <v>31</v>
      </c>
      <c r="C34" s="16">
        <v>16517.5</v>
      </c>
      <c r="D34" s="16">
        <v>17144.4</v>
      </c>
    </row>
    <row r="35" spans="1:4" ht="32.25" customHeight="1">
      <c r="A35" s="2" t="s">
        <v>108</v>
      </c>
      <c r="B35" s="9" t="s">
        <v>32</v>
      </c>
      <c r="C35" s="16">
        <v>5227</v>
      </c>
      <c r="D35" s="16">
        <v>5232.6</v>
      </c>
    </row>
    <row r="36" spans="1:4" ht="26.25">
      <c r="A36" s="3" t="s">
        <v>107</v>
      </c>
      <c r="B36" s="24" t="s">
        <v>1</v>
      </c>
      <c r="C36" s="15">
        <f>C38+C41+C37</f>
        <v>8577</v>
      </c>
      <c r="D36" s="15">
        <f>D38+D41+D37+D40</f>
        <v>4238.54</v>
      </c>
    </row>
    <row r="37" spans="1:4" ht="29.25" customHeight="1">
      <c r="A37" s="2" t="s">
        <v>81</v>
      </c>
      <c r="B37" s="9" t="s">
        <v>82</v>
      </c>
      <c r="C37" s="19">
        <v>8577</v>
      </c>
      <c r="D37" s="19">
        <v>0</v>
      </c>
    </row>
    <row r="38" spans="1:4" ht="75" customHeight="1">
      <c r="A38" s="2" t="s">
        <v>90</v>
      </c>
      <c r="B38" s="9" t="s">
        <v>0</v>
      </c>
      <c r="C38" s="16">
        <v>0</v>
      </c>
      <c r="D38" s="16">
        <v>1591.1</v>
      </c>
    </row>
    <row r="39" spans="1:4" ht="22.5" customHeight="1">
      <c r="A39" s="2" t="s">
        <v>98</v>
      </c>
      <c r="B39" s="9" t="s">
        <v>99</v>
      </c>
      <c r="C39" s="16">
        <v>0</v>
      </c>
      <c r="D39" s="16">
        <v>0</v>
      </c>
    </row>
    <row r="40" spans="1:4" ht="37.5" customHeight="1">
      <c r="A40" s="2" t="s">
        <v>118</v>
      </c>
      <c r="B40" s="9" t="s">
        <v>119</v>
      </c>
      <c r="C40" s="16"/>
      <c r="D40" s="16">
        <v>2647.44</v>
      </c>
    </row>
    <row r="41" spans="1:4" ht="19.5" customHeight="1">
      <c r="A41" s="2" t="s">
        <v>106</v>
      </c>
      <c r="B41" s="9" t="s">
        <v>84</v>
      </c>
      <c r="C41" s="16">
        <f>2555.1-2555.1</f>
        <v>0</v>
      </c>
      <c r="D41" s="16">
        <v>0</v>
      </c>
    </row>
    <row r="42" spans="1:4" ht="43.5" customHeight="1">
      <c r="A42" s="2" t="s">
        <v>91</v>
      </c>
      <c r="B42" s="9" t="s">
        <v>73</v>
      </c>
      <c r="C42" s="16"/>
      <c r="D42" s="16"/>
    </row>
    <row r="43" spans="1:4" ht="30" customHeight="1">
      <c r="A43" s="3" t="s">
        <v>92</v>
      </c>
      <c r="B43" s="24" t="s">
        <v>2</v>
      </c>
      <c r="C43" s="15">
        <f>C44+C45</f>
        <v>275.12</v>
      </c>
      <c r="D43" s="15">
        <f>D44+D45</f>
        <v>288.71999999999997</v>
      </c>
    </row>
    <row r="44" spans="1:4" ht="47.25" customHeight="1">
      <c r="A44" s="2" t="s">
        <v>93</v>
      </c>
      <c r="B44" s="9" t="s">
        <v>3</v>
      </c>
      <c r="C44" s="16">
        <f>291.5-19.9</f>
        <v>271.6</v>
      </c>
      <c r="D44" s="16">
        <v>285.2</v>
      </c>
    </row>
    <row r="45" spans="1:4" ht="31.5" customHeight="1">
      <c r="A45" s="2" t="s">
        <v>94</v>
      </c>
      <c r="B45" s="9" t="s">
        <v>4</v>
      </c>
      <c r="C45" s="16">
        <f>1+2.52</f>
        <v>3.52</v>
      </c>
      <c r="D45" s="16">
        <v>3.52</v>
      </c>
    </row>
    <row r="46" spans="1:4" ht="22.5" customHeight="1">
      <c r="A46" s="3" t="s">
        <v>95</v>
      </c>
      <c r="B46" s="24" t="s">
        <v>16</v>
      </c>
      <c r="C46" s="14">
        <f>SUM(C47:C48)</f>
        <v>1920.5</v>
      </c>
      <c r="D46" s="14">
        <f>SUM(D47:D48)</f>
        <v>320</v>
      </c>
    </row>
    <row r="47" spans="1:4" ht="26.25">
      <c r="A47" s="2" t="s">
        <v>96</v>
      </c>
      <c r="B47" s="9" t="s">
        <v>9</v>
      </c>
      <c r="C47" s="16">
        <v>1600.5</v>
      </c>
      <c r="D47" s="16">
        <v>0</v>
      </c>
    </row>
    <row r="48" spans="1:4" ht="26.25">
      <c r="A48" s="2" t="s">
        <v>96</v>
      </c>
      <c r="B48" s="9" t="s">
        <v>112</v>
      </c>
      <c r="C48" s="16">
        <v>320</v>
      </c>
      <c r="D48" s="16">
        <v>320</v>
      </c>
    </row>
    <row r="49" spans="1:4" ht="39">
      <c r="A49" s="2" t="s">
        <v>59</v>
      </c>
      <c r="B49" s="9" t="s">
        <v>23</v>
      </c>
      <c r="C49" s="16"/>
      <c r="D49" s="16"/>
    </row>
    <row r="50" spans="1:4" ht="39">
      <c r="A50" s="2" t="s">
        <v>97</v>
      </c>
      <c r="B50" s="9" t="s">
        <v>75</v>
      </c>
      <c r="C50" s="16"/>
      <c r="D50" s="16"/>
    </row>
    <row r="51" spans="1:4" ht="24" customHeight="1">
      <c r="A51" s="1"/>
      <c r="B51" s="12" t="s">
        <v>22</v>
      </c>
      <c r="C51" s="17">
        <f>C10+C32</f>
        <v>50361.62</v>
      </c>
      <c r="D51" s="17">
        <f>D10+D32</f>
        <v>46256.36</v>
      </c>
    </row>
    <row r="52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workbookViewId="0" topLeftCell="A34">
      <selection activeCell="B4" sqref="B4:C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1.57421875" style="0" customWidth="1"/>
  </cols>
  <sheetData>
    <row r="1" spans="2:3" ht="14.25">
      <c r="B1" s="51" t="s">
        <v>61</v>
      </c>
      <c r="C1" s="51"/>
    </row>
    <row r="2" spans="2:3" ht="14.25">
      <c r="B2" s="47" t="s">
        <v>29</v>
      </c>
      <c r="C2" s="47"/>
    </row>
    <row r="3" spans="2:3" ht="14.25">
      <c r="B3" s="47" t="s">
        <v>30</v>
      </c>
      <c r="C3" s="47"/>
    </row>
    <row r="4" spans="1:3" ht="14.25">
      <c r="A4" s="7"/>
      <c r="B4" s="47" t="s">
        <v>104</v>
      </c>
      <c r="C4" s="47"/>
    </row>
    <row r="5" ht="8.25" customHeight="1">
      <c r="B5" s="8"/>
    </row>
    <row r="6" spans="1:3" ht="21.75" customHeight="1">
      <c r="A6" s="50" t="s">
        <v>28</v>
      </c>
      <c r="B6" s="50"/>
      <c r="C6" s="50"/>
    </row>
    <row r="7" spans="1:3" ht="27" customHeight="1">
      <c r="A7" s="50" t="s">
        <v>100</v>
      </c>
      <c r="B7" s="50"/>
      <c r="C7" s="50"/>
    </row>
    <row r="8" spans="1:3" ht="31.5" customHeight="1">
      <c r="A8" s="6" t="s">
        <v>34</v>
      </c>
      <c r="B8" s="10" t="s">
        <v>35</v>
      </c>
      <c r="C8" s="6" t="s">
        <v>33</v>
      </c>
    </row>
    <row r="9" spans="1:4" ht="22.5" customHeight="1">
      <c r="A9" s="5"/>
      <c r="B9" s="23" t="s">
        <v>13</v>
      </c>
      <c r="C9" s="13">
        <f>C10+C20</f>
        <v>17777.100000000002</v>
      </c>
      <c r="D9" s="29"/>
    </row>
    <row r="10" spans="1:4" ht="21" customHeight="1">
      <c r="A10" s="4"/>
      <c r="B10" s="22" t="s">
        <v>27</v>
      </c>
      <c r="C10" s="13">
        <f>C12+C14+C18+C19+C15</f>
        <v>17171.7</v>
      </c>
      <c r="D10" s="29"/>
    </row>
    <row r="11" spans="1:4" ht="14.25">
      <c r="A11" s="3" t="s">
        <v>38</v>
      </c>
      <c r="B11" s="25" t="s">
        <v>37</v>
      </c>
      <c r="C11" s="26">
        <f>C12</f>
        <v>1691.9</v>
      </c>
      <c r="D11" s="29"/>
    </row>
    <row r="12" spans="1:3" ht="14.25">
      <c r="A12" s="2" t="s">
        <v>36</v>
      </c>
      <c r="B12" s="9" t="s">
        <v>15</v>
      </c>
      <c r="C12" s="20">
        <v>1691.9</v>
      </c>
    </row>
    <row r="13" spans="1:3" ht="26.25">
      <c r="A13" s="3" t="s">
        <v>40</v>
      </c>
      <c r="B13" s="24" t="s">
        <v>113</v>
      </c>
      <c r="C13" s="14">
        <f>C14</f>
        <v>3588.8</v>
      </c>
    </row>
    <row r="14" spans="1:3" ht="26.25">
      <c r="A14" s="2" t="s">
        <v>39</v>
      </c>
      <c r="B14" s="9" t="s">
        <v>25</v>
      </c>
      <c r="C14" s="19">
        <v>3588.8</v>
      </c>
    </row>
    <row r="15" spans="1:3" ht="14.25">
      <c r="A15" s="3" t="s">
        <v>42</v>
      </c>
      <c r="B15" s="24" t="s">
        <v>43</v>
      </c>
      <c r="C15" s="18">
        <f>C16</f>
        <v>0</v>
      </c>
    </row>
    <row r="16" spans="1:3" ht="14.25">
      <c r="A16" s="2" t="s">
        <v>46</v>
      </c>
      <c r="B16" s="9" t="s">
        <v>18</v>
      </c>
      <c r="C16" s="16">
        <v>0</v>
      </c>
    </row>
    <row r="17" spans="1:3" ht="14.25">
      <c r="A17" s="3" t="s">
        <v>44</v>
      </c>
      <c r="B17" s="24" t="s">
        <v>45</v>
      </c>
      <c r="C17" s="18">
        <f>C18+C19</f>
        <v>11891</v>
      </c>
    </row>
    <row r="18" spans="1:3" ht="14.25">
      <c r="A18" s="2" t="s">
        <v>47</v>
      </c>
      <c r="B18" s="9" t="s">
        <v>14</v>
      </c>
      <c r="C18" s="19">
        <v>1256</v>
      </c>
    </row>
    <row r="19" spans="1:3" ht="14.25">
      <c r="A19" s="2" t="s">
        <v>48</v>
      </c>
      <c r="B19" s="9" t="s">
        <v>17</v>
      </c>
      <c r="C19" s="19">
        <v>10635</v>
      </c>
    </row>
    <row r="20" spans="1:4" ht="24.75" customHeight="1">
      <c r="A20" s="1"/>
      <c r="B20" s="22" t="s">
        <v>26</v>
      </c>
      <c r="C20" s="17">
        <f>C21+C24+C27</f>
        <v>605.4</v>
      </c>
      <c r="D20" s="29"/>
    </row>
    <row r="21" spans="1:3" ht="39">
      <c r="A21" s="27" t="s">
        <v>49</v>
      </c>
      <c r="B21" s="24" t="s">
        <v>21</v>
      </c>
      <c r="C21" s="15">
        <f>C22+C23</f>
        <v>584.4</v>
      </c>
    </row>
    <row r="22" spans="1:3" ht="31.5" customHeight="1">
      <c r="A22" s="2" t="s">
        <v>50</v>
      </c>
      <c r="B22" s="9" t="s">
        <v>19</v>
      </c>
      <c r="C22" s="16">
        <v>84.4</v>
      </c>
    </row>
    <row r="23" spans="1:3" ht="70.5" customHeight="1">
      <c r="A23" s="2" t="s">
        <v>51</v>
      </c>
      <c r="B23" s="9" t="s">
        <v>6</v>
      </c>
      <c r="C23" s="16">
        <v>500</v>
      </c>
    </row>
    <row r="24" spans="1:3" ht="26.25">
      <c r="A24" s="3" t="s">
        <v>52</v>
      </c>
      <c r="B24" s="24" t="s">
        <v>20</v>
      </c>
      <c r="C24" s="15">
        <f>C25</f>
        <v>21</v>
      </c>
    </row>
    <row r="25" spans="1:3" ht="28.5" customHeight="1">
      <c r="A25" s="2" t="s">
        <v>53</v>
      </c>
      <c r="B25" s="9" t="s">
        <v>10</v>
      </c>
      <c r="C25" s="16">
        <v>21</v>
      </c>
    </row>
    <row r="26" spans="1:3" ht="26.25">
      <c r="A26" s="2" t="s">
        <v>64</v>
      </c>
      <c r="B26" s="9" t="s">
        <v>11</v>
      </c>
      <c r="C26" s="16">
        <v>0</v>
      </c>
    </row>
    <row r="27" spans="1:3" ht="26.25">
      <c r="A27" s="3" t="s">
        <v>88</v>
      </c>
      <c r="B27" s="24" t="s">
        <v>89</v>
      </c>
      <c r="C27" s="18">
        <f>C28</f>
        <v>0</v>
      </c>
    </row>
    <row r="28" spans="1:3" ht="26.25">
      <c r="A28" s="2" t="s">
        <v>86</v>
      </c>
      <c r="B28" s="9" t="s">
        <v>87</v>
      </c>
      <c r="C28" s="16">
        <v>0</v>
      </c>
    </row>
    <row r="29" spans="1:3" ht="14.25">
      <c r="A29" s="3" t="s">
        <v>62</v>
      </c>
      <c r="B29" s="24" t="s">
        <v>63</v>
      </c>
      <c r="C29" s="18">
        <v>0</v>
      </c>
    </row>
    <row r="30" spans="1:3" ht="14.25">
      <c r="A30" s="3" t="s">
        <v>56</v>
      </c>
      <c r="B30" s="24" t="s">
        <v>8</v>
      </c>
      <c r="C30" s="15">
        <f>C32</f>
        <v>0</v>
      </c>
    </row>
    <row r="31" spans="1:3" ht="29.25" customHeight="1">
      <c r="A31" s="2" t="s">
        <v>54</v>
      </c>
      <c r="B31" s="9" t="s">
        <v>12</v>
      </c>
      <c r="C31" s="16">
        <v>0</v>
      </c>
    </row>
    <row r="32" spans="1:3" ht="19.5" customHeight="1">
      <c r="A32" s="2" t="s">
        <v>55</v>
      </c>
      <c r="B32" s="9" t="s">
        <v>7</v>
      </c>
      <c r="C32" s="16">
        <v>0</v>
      </c>
    </row>
    <row r="33" spans="1:4" ht="28.5" customHeight="1">
      <c r="A33" s="11" t="s">
        <v>57</v>
      </c>
      <c r="B33" s="21" t="s">
        <v>60</v>
      </c>
      <c r="C33" s="28">
        <f>C34+C58</f>
        <v>42727.28</v>
      </c>
      <c r="D33" s="29"/>
    </row>
    <row r="34" spans="1:3" ht="26.25">
      <c r="A34" s="2" t="s">
        <v>58</v>
      </c>
      <c r="B34" s="9" t="s">
        <v>24</v>
      </c>
      <c r="C34" s="19">
        <f>C37+C47+C50+C35+C36</f>
        <v>42727.28</v>
      </c>
    </row>
    <row r="35" spans="1:4" ht="26.25">
      <c r="A35" s="2" t="s">
        <v>65</v>
      </c>
      <c r="B35" s="9" t="s">
        <v>31</v>
      </c>
      <c r="C35" s="16">
        <v>15918.8</v>
      </c>
      <c r="D35" s="29"/>
    </row>
    <row r="36" spans="1:3" ht="26.25">
      <c r="A36" s="2" t="s">
        <v>65</v>
      </c>
      <c r="B36" s="9" t="s">
        <v>32</v>
      </c>
      <c r="C36" s="16">
        <v>5224.3</v>
      </c>
    </row>
    <row r="37" spans="1:4" ht="33.75" customHeight="1">
      <c r="A37" s="3" t="s">
        <v>71</v>
      </c>
      <c r="B37" s="24" t="s">
        <v>1</v>
      </c>
      <c r="C37" s="15">
        <f>C38+C42+C40+C41</f>
        <v>19251.66</v>
      </c>
      <c r="D37" s="29"/>
    </row>
    <row r="38" spans="1:3" ht="78.75">
      <c r="A38" s="3" t="s">
        <v>66</v>
      </c>
      <c r="B38" s="24" t="s">
        <v>0</v>
      </c>
      <c r="C38" s="18">
        <f>C39</f>
        <v>3201</v>
      </c>
    </row>
    <row r="39" spans="1:3" ht="66">
      <c r="A39" s="2" t="s">
        <v>66</v>
      </c>
      <c r="B39" s="9" t="s">
        <v>80</v>
      </c>
      <c r="C39" s="16">
        <v>3201</v>
      </c>
    </row>
    <row r="40" spans="1:3" ht="30" customHeight="1">
      <c r="A40" s="3" t="s">
        <v>81</v>
      </c>
      <c r="B40" s="24" t="s">
        <v>82</v>
      </c>
      <c r="C40" s="18">
        <v>3691</v>
      </c>
    </row>
    <row r="41" spans="1:3" ht="27.75" customHeight="1">
      <c r="A41" s="3" t="s">
        <v>98</v>
      </c>
      <c r="B41" s="24" t="s">
        <v>102</v>
      </c>
      <c r="C41" s="18">
        <v>8736.18</v>
      </c>
    </row>
    <row r="42" spans="1:3" ht="22.5" customHeight="1">
      <c r="A42" s="3" t="s">
        <v>83</v>
      </c>
      <c r="B42" s="24" t="s">
        <v>5</v>
      </c>
      <c r="C42" s="18">
        <f>C44+C45+C43+C46</f>
        <v>3623.48</v>
      </c>
    </row>
    <row r="43" spans="1:3" ht="14.25">
      <c r="A43" s="2" t="s">
        <v>83</v>
      </c>
      <c r="B43" s="9" t="s">
        <v>77</v>
      </c>
      <c r="C43" s="16">
        <v>0</v>
      </c>
    </row>
    <row r="44" spans="1:3" ht="14.25">
      <c r="A44" s="2" t="s">
        <v>83</v>
      </c>
      <c r="B44" s="9" t="s">
        <v>78</v>
      </c>
      <c r="C44" s="16">
        <v>2555.1</v>
      </c>
    </row>
    <row r="45" spans="1:3" ht="14.25">
      <c r="A45" s="2" t="s">
        <v>83</v>
      </c>
      <c r="B45" s="9" t="s">
        <v>79</v>
      </c>
      <c r="C45" s="16">
        <v>1068.38</v>
      </c>
    </row>
    <row r="46" spans="1:3" ht="14.25">
      <c r="A46" s="2" t="s">
        <v>83</v>
      </c>
      <c r="B46" s="9" t="s">
        <v>85</v>
      </c>
      <c r="C46" s="16">
        <v>0</v>
      </c>
    </row>
    <row r="47" spans="1:3" ht="31.5" customHeight="1">
      <c r="A47" s="3" t="s">
        <v>70</v>
      </c>
      <c r="B47" s="24" t="s">
        <v>2</v>
      </c>
      <c r="C47" s="15">
        <f>C48+C49</f>
        <v>284.91999999999996</v>
      </c>
    </row>
    <row r="48" spans="1:3" ht="39">
      <c r="A48" s="2" t="s">
        <v>67</v>
      </c>
      <c r="B48" s="9" t="s">
        <v>3</v>
      </c>
      <c r="C48" s="16">
        <v>281.4</v>
      </c>
    </row>
    <row r="49" spans="1:3" ht="26.25">
      <c r="A49" s="2" t="s">
        <v>68</v>
      </c>
      <c r="B49" s="9" t="s">
        <v>4</v>
      </c>
      <c r="C49" s="16">
        <f>1+2.52</f>
        <v>3.52</v>
      </c>
    </row>
    <row r="50" spans="1:4" ht="22.5" customHeight="1">
      <c r="A50" s="3" t="s">
        <v>72</v>
      </c>
      <c r="B50" s="24" t="s">
        <v>16</v>
      </c>
      <c r="C50" s="14">
        <f>C51</f>
        <v>2047.6</v>
      </c>
      <c r="D50" s="29"/>
    </row>
    <row r="51" spans="1:3" ht="36" customHeight="1">
      <c r="A51" s="3" t="s">
        <v>69</v>
      </c>
      <c r="B51" s="24" t="s">
        <v>9</v>
      </c>
      <c r="C51" s="18">
        <f>SUM(C52:C57)</f>
        <v>2047.6</v>
      </c>
    </row>
    <row r="52" spans="1:3" ht="26.25">
      <c r="A52" s="2" t="s">
        <v>69</v>
      </c>
      <c r="B52" s="9" t="s">
        <v>103</v>
      </c>
      <c r="C52" s="16">
        <v>1600.5</v>
      </c>
    </row>
    <row r="53" spans="1:3" ht="26.25">
      <c r="A53" s="2" t="s">
        <v>69</v>
      </c>
      <c r="B53" s="9" t="s">
        <v>109</v>
      </c>
      <c r="C53" s="16">
        <v>50</v>
      </c>
    </row>
    <row r="54" spans="1:3" ht="26.25">
      <c r="A54" s="2" t="s">
        <v>69</v>
      </c>
      <c r="B54" s="9" t="s">
        <v>110</v>
      </c>
      <c r="C54" s="16">
        <v>37.1</v>
      </c>
    </row>
    <row r="55" spans="1:3" ht="26.25">
      <c r="A55" s="2" t="s">
        <v>69</v>
      </c>
      <c r="B55" s="9" t="s">
        <v>111</v>
      </c>
      <c r="C55" s="16">
        <v>320</v>
      </c>
    </row>
    <row r="56" spans="1:3" ht="26.25">
      <c r="A56" s="2" t="s">
        <v>69</v>
      </c>
      <c r="B56" s="9" t="s">
        <v>116</v>
      </c>
      <c r="C56" s="16">
        <v>40</v>
      </c>
    </row>
    <row r="57" spans="1:3" ht="26.25">
      <c r="A57" s="2" t="s">
        <v>69</v>
      </c>
      <c r="B57" s="9" t="s">
        <v>114</v>
      </c>
      <c r="C57" s="16">
        <v>0</v>
      </c>
    </row>
    <row r="58" spans="1:3" ht="39">
      <c r="A58" s="2" t="s">
        <v>59</v>
      </c>
      <c r="B58" s="9" t="s">
        <v>23</v>
      </c>
      <c r="C58" s="16"/>
    </row>
    <row r="59" spans="1:3" ht="39">
      <c r="A59" s="2" t="s">
        <v>74</v>
      </c>
      <c r="B59" s="9" t="s">
        <v>75</v>
      </c>
      <c r="C59" s="16"/>
    </row>
    <row r="60" spans="1:3" ht="25.5" customHeight="1">
      <c r="A60" s="1"/>
      <c r="B60" s="12" t="s">
        <v>22</v>
      </c>
      <c r="C60" s="17">
        <f>C9+C33</f>
        <v>60504.380000000005</v>
      </c>
    </row>
    <row r="61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allod</cp:lastModifiedBy>
  <cp:lastPrinted>2022-10-26T06:12:23Z</cp:lastPrinted>
  <dcterms:created xsi:type="dcterms:W3CDTF">2015-07-21T13:23:07Z</dcterms:created>
  <dcterms:modified xsi:type="dcterms:W3CDTF">2022-10-26T06:14:11Z</dcterms:modified>
  <cp:category/>
  <cp:version/>
  <cp:contentType/>
  <cp:contentStatus/>
</cp:coreProperties>
</file>