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Прил 2" sheetId="1" r:id="rId1"/>
    <sheet name="Лист 2" sheetId="2" r:id="rId2"/>
  </sheets>
  <definedNames/>
  <calcPr fullCalcOnLoad="1"/>
</workbook>
</file>

<file path=xl/sharedStrings.xml><?xml version="1.0" encoding="utf-8"?>
<sst xmlns="http://schemas.openxmlformats.org/spreadsheetml/2006/main" count="210" uniqueCount="177">
  <si>
    <t>Наименование показателя</t>
  </si>
  <si>
    <t>Код дохода по КД</t>
  </si>
  <si>
    <t>ШТРАФЫ, САНКЦИИ, ВОЗМЕЩЕНИЕ УЩЕРБА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</si>
  <si>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</si>
  <si>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</si>
  <si>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</si>
  <si>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</si>
  <si>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</si>
  <si>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</si>
  <si>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</si>
  <si>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</si>
  <si>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</si>
  <si>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</si>
  <si>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</si>
  <si>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</si>
  <si>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</si>
  <si>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Невыясненные поступления, зачисляемые в бюджеты сельских 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</si>
  <si>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</si>
  <si>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</si>
  <si>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</si>
  <si>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</si>
  <si>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</si>
  <si>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</si>
  <si>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</si>
  <si>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</si>
  <si>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</si>
  <si>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</si>
  <si>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</si>
  <si>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сельских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</si>
  <si>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</si>
  <si>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</si>
  <si>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</si>
  <si>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</si>
  <si>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</si>
  <si>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</si>
  <si>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</si>
  <si>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</si>
  <si>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</si>
  <si>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</si>
  <si>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</si>
  <si>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</si>
  <si>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</si>
  <si>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</si>
  <si>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</si>
  <si>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</si>
  <si>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</si>
  <si>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</si>
  <si>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</si>
  <si>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</si>
  <si>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</si>
  <si>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</si>
  <si>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</si>
  <si>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</si>
  <si>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</si>
  <si>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</si>
  <si>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</si>
  <si>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</si>
  <si>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</si>
  <si>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608 1 11 00000 00 0000 000</t>
  </si>
  <si>
    <t>608 1 11 05025 10 0000 120</t>
  </si>
  <si>
    <t>608 1 11 05035 10 0000 120</t>
  </si>
  <si>
    <t>608 1 11 05075 10 0000 120</t>
  </si>
  <si>
    <t>608 1 11 09045 10 0000 120</t>
  </si>
  <si>
    <t>608 1 14 00000 00 0000 000</t>
  </si>
  <si>
    <t>608 1 14 02050 10 0000 410</t>
  </si>
  <si>
    <t>608 1 14 02052 10 0000 410</t>
  </si>
  <si>
    <t>608 1 14 02053 10 0000 410</t>
  </si>
  <si>
    <t>608 1 14 06000 00 0000 430</t>
  </si>
  <si>
    <t>608 1 14 06013 13 0000 430</t>
  </si>
  <si>
    <t>608 1 14 06020 00 0000 430</t>
  </si>
  <si>
    <t>608 1 16 00000 00 0000 000</t>
  </si>
  <si>
    <t>608 1 16 90050 10 0000 140</t>
  </si>
  <si>
    <t>608 1 17 00000 00 0000 000</t>
  </si>
  <si>
    <t>608 1 17 01050 10 0000 180</t>
  </si>
  <si>
    <t>608 1 17 05050 10 0000 180</t>
  </si>
  <si>
    <t>608 2 00 00000 00 0000 000</t>
  </si>
  <si>
    <t>608 2 02 00000 00 0000 000</t>
  </si>
  <si>
    <t>608 2 02 02000 00 0000 151</t>
  </si>
  <si>
    <t>608 2 02 02216 10 0000 151</t>
  </si>
  <si>
    <t>608 2 02 02999 10 0000 151</t>
  </si>
  <si>
    <t>608 2 02 03000 00 0000 151</t>
  </si>
  <si>
    <t>608 2 02 03015 10 0000 151</t>
  </si>
  <si>
    <t>608 2 02 03024 10 0000 151</t>
  </si>
  <si>
    <t>608 2 02 04000 00 0000 151</t>
  </si>
  <si>
    <t>608 2 02 04014 10 0000 151</t>
  </si>
  <si>
    <t>608 2 02 04999 10 0000 151</t>
  </si>
  <si>
    <t>608 2 19 00000 00 0000 000</t>
  </si>
  <si>
    <t>608 2 19 05000 10 0000 151</t>
  </si>
  <si>
    <t>608 1 13 00000 00 0000 000</t>
  </si>
  <si>
    <t>608 1 13 01995 10 0000 130</t>
  </si>
  <si>
    <t>608 1 13 02995 10 0000 130</t>
  </si>
  <si>
    <t>608 2 02 01001 10 0000 151</t>
  </si>
  <si>
    <t>Доходы от уплаты акцизов на прямогоненый бензин, производимый на территории РФ, зачисляемые в консолидированные бюджеты субъектов РФ</t>
  </si>
  <si>
    <t>182 1 01 02010 01 0000 110</t>
  </si>
  <si>
    <t>182 1 01 02020 01 0000 110</t>
  </si>
  <si>
    <t>182 1 01 02030 01 0000 110</t>
  </si>
  <si>
    <t>182 1 01 02000 01 0000 110</t>
  </si>
  <si>
    <t>100 1 03 02000 01 0000 110</t>
  </si>
  <si>
    <t>100 1 03 02230 01 0000 110</t>
  </si>
  <si>
    <t>100 03 02240 01 0000 110</t>
  </si>
  <si>
    <t>100 1 03 02260 01 0000 110</t>
  </si>
  <si>
    <t>182 1 05 03000 01 0000 110</t>
  </si>
  <si>
    <t>182 1 05 03010 01 0000 110</t>
  </si>
  <si>
    <t>182 1 05 03020 01 0000 110</t>
  </si>
  <si>
    <t>182 1 06 01000 00 0000 110</t>
  </si>
  <si>
    <t>182 1 06 01030 10 0000 110</t>
  </si>
  <si>
    <t>182 1 06 06000 00 0000 110</t>
  </si>
  <si>
    <t>182 1 06 06030 00 0000 110</t>
  </si>
  <si>
    <t>182 1 06 06033 10 0000 110</t>
  </si>
  <si>
    <t>182 1 06 06040 00 0000 110</t>
  </si>
  <si>
    <t>182 1 06 06043 10 0000 110</t>
  </si>
  <si>
    <t>100 1 03 02250 01 0000 110</t>
  </si>
  <si>
    <t>Дотации бюджетам сельских поселений на выравнивание бюджетной обеспеченности ЛО</t>
  </si>
  <si>
    <t>Дотации бюджетам сельских поселений на выравнивание бюджетной обеспеченности ГМР</t>
  </si>
  <si>
    <t>Утверждено бюджет на 2017 год  тыс. руб.</t>
  </si>
  <si>
    <t>Бюджет 2016 перв.   тыс.руб.</t>
  </si>
  <si>
    <t>608 2 02 02077 10 0000 151</t>
  </si>
  <si>
    <t>Субсидии бюджетам поселений на софинансирование капитальных вложений в объекты муниципальной собственности</t>
  </si>
  <si>
    <t>608 2 02 02088 10 0000 151</t>
  </si>
  <si>
    <t>Субсидия на обеспечение мероприятий по переселению граждан из аварийного жилищного фонда за счет средств фонда содействия реформированию ЖКХ</t>
  </si>
  <si>
    <t>608 2 02 02089 10 0000 151</t>
  </si>
  <si>
    <t>Субсидия на обеспечение мероприятий по переселению граждан из аварийного жилищного фонда</t>
  </si>
  <si>
    <t xml:space="preserve">Оценка ожидаемого исполнения </t>
  </si>
  <si>
    <t xml:space="preserve">поступления доходов в бюджет Кобринского сельского поселения </t>
  </si>
  <si>
    <t>Утверждено бюджет на 2016 год   тыс. руб. (01.10.2016)</t>
  </si>
  <si>
    <t>Код бюджетной классификации</t>
  </si>
  <si>
    <t>Источник доходов</t>
  </si>
  <si>
    <t>1 01 02000 01 0000 110</t>
  </si>
  <si>
    <t>НАЛОГИ НА ПРИБЫЛЬ. ДОХОДЫ</t>
  </si>
  <si>
    <t>1 01 00000 01 0000 110</t>
  </si>
  <si>
    <t xml:space="preserve"> 1 03 02000 01 0000 110</t>
  </si>
  <si>
    <t xml:space="preserve"> 1 03 00000 01 0000 110</t>
  </si>
  <si>
    <t>НАЛОГИ НА ТОВАРЫ (РАБОТЫ, УСЛУГИ), РЕАЛИЗУЕМЫЕ НА ТЕРРИТОРИИ РФ</t>
  </si>
  <si>
    <t>1 05 00000 01 0000 110</t>
  </si>
  <si>
    <t>НАЛОГИ НА СОВОКУПНЫЙ ДОХОД</t>
  </si>
  <si>
    <t>1 06 00000 00 0000 110</t>
  </si>
  <si>
    <t>НАЛОГИ НА ИМУЩЕСТВО</t>
  </si>
  <si>
    <t>1 05 03000 01 0000 110</t>
  </si>
  <si>
    <t>1 06 01000 00 0000 110</t>
  </si>
  <si>
    <t>1 06 06000 00 0000 110</t>
  </si>
  <si>
    <t xml:space="preserve"> 1 11 00000 00 0000 000</t>
  </si>
  <si>
    <t>1 11 05075 10 0000 120</t>
  </si>
  <si>
    <t>1 11 09045 10 0000 120</t>
  </si>
  <si>
    <t>1 13 00000 00 0000 000</t>
  </si>
  <si>
    <t>1 13 01995 10 0509 130</t>
  </si>
  <si>
    <t xml:space="preserve"> 1 17 01050 10 0000 180</t>
  </si>
  <si>
    <t>1 17 05050 10 0000 180</t>
  </si>
  <si>
    <t>1 17 00000 00 0000 180</t>
  </si>
  <si>
    <t>2 00 00000 00 0000 000</t>
  </si>
  <si>
    <t>2 02 00000 00 0000 000</t>
  </si>
  <si>
    <t>2 19 00000 00 0000 000</t>
  </si>
  <si>
    <t>БЕЗВОЗМЕЗДНЫЕ ПОСТУПЛЕНИЯ, в т. ч.</t>
  </si>
  <si>
    <t xml:space="preserve"> 1 16 33050 10 0000 140</t>
  </si>
  <si>
    <t>Денежные взыскания за нарушения законодательства</t>
  </si>
  <si>
    <t>1 13 02995 10 0000 130</t>
  </si>
  <si>
    <t xml:space="preserve"> 2 02 15001 10 0000 151</t>
  </si>
  <si>
    <t>2 02 20216 10 0000 151</t>
  </si>
  <si>
    <t>2 02 35118 10 0000 151</t>
  </si>
  <si>
    <t xml:space="preserve"> 2 02 30024 10 0000 151</t>
  </si>
  <si>
    <t>2 02 49999 10 0000 151</t>
  </si>
  <si>
    <t>2 02 2999 10 0000 1519</t>
  </si>
  <si>
    <t>2 02 30000 00 0000 151</t>
  </si>
  <si>
    <t>2 02 20000 00 0000 151</t>
  </si>
  <si>
    <t>2 02 40000 00 0000 151</t>
  </si>
  <si>
    <t>2 02 20302 10 0000 151</t>
  </si>
  <si>
    <t>Субсидии бюджетам сельских поселений на обеспечение мероприятий по переселению граждан из аварийного жилищного фонда</t>
  </si>
  <si>
    <t>2 19 60000 10 0000 151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</si>
  <si>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</si>
  <si>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Прогнозируемые </t>
  </si>
  <si>
    <t>поступления доходов в бюджет Кобринского сельского поселения на 2017 год</t>
  </si>
  <si>
    <t>Приложение 2</t>
  </si>
  <si>
    <t xml:space="preserve">к Решению Совета депутатов </t>
  </si>
  <si>
    <t xml:space="preserve">Кобринского сельского поселения </t>
  </si>
  <si>
    <t>Утверждено бюджет на 2017 год</t>
  </si>
  <si>
    <t>% исполнения</t>
  </si>
  <si>
    <t>Исполнено за  2017 год</t>
  </si>
  <si>
    <t xml:space="preserve">от 19.04.2018 г.№ 13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</si>
</sst>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##\ ###\ ###\ ###\ ##0.00"/>
    <numFmt numFmtId="165" formatCode="0.0"/>
    <numFmt numFmtId="166" formatCode="0.000"/>
  </numFmts>
  <fonts count="31"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5" fillId="3" borderId="1" applyNumberFormat="0" applyAlignment="0" applyProtection="0"/>
    <xf numFmtId="0" fontId="16" fillId="2" borderId="2" applyNumberFormat="0" applyAlignment="0" applyProtection="0"/>
    <xf numFmtId="0" fontId="17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54">
    <xf numFmtId="0" fontId="1" fillId="0" borderId="0" xfId="0" applyFont="1" applyFill="1" applyBorder="1" applyAlignment="1">
      <alignment/>
    </xf>
    <xf numFmtId="0" fontId="4" fillId="18" borderId="10" xfId="33" applyNumberFormat="1" applyFont="1" applyFill="1" applyBorder="1" applyAlignment="1">
      <alignment horizontal="left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5" fillId="18" borderId="10" xfId="33" applyNumberFormat="1" applyFont="1" applyFill="1" applyBorder="1" applyAlignment="1">
      <alignment horizontal="left" vertical="center" wrapText="1" readingOrder="1"/>
      <protection/>
    </xf>
    <xf numFmtId="0" fontId="5" fillId="18" borderId="11" xfId="33" applyNumberFormat="1" applyFont="1" applyFill="1" applyBorder="1" applyAlignment="1">
      <alignment horizontal="left" vertical="center" wrapText="1" readingOrder="1"/>
      <protection/>
    </xf>
    <xf numFmtId="0" fontId="2" fillId="19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4" fillId="0" borderId="13" xfId="33" applyNumberFormat="1" applyFont="1" applyFill="1" applyBorder="1" applyAlignment="1">
      <alignment horizontal="left" vertical="center" wrapText="1" readingOrder="1"/>
      <protection/>
    </xf>
    <xf numFmtId="0" fontId="2" fillId="19" borderId="14" xfId="33" applyNumberFormat="1" applyFont="1" applyFill="1" applyBorder="1" applyAlignment="1">
      <alignment horizontal="center" vertical="center" wrapText="1" readingOrder="1"/>
      <protection/>
    </xf>
    <xf numFmtId="0" fontId="2" fillId="18" borderId="10" xfId="33" applyNumberFormat="1" applyFont="1" applyFill="1" applyBorder="1" applyAlignment="1">
      <alignment horizontal="left" vertical="center" wrapText="1" readingOrder="1"/>
      <protection/>
    </xf>
    <xf numFmtId="0" fontId="11" fillId="18" borderId="15" xfId="33" applyNumberFormat="1" applyFont="1" applyFill="1" applyBorder="1" applyAlignment="1">
      <alignment horizontal="center" vertical="center" wrapText="1" readingOrder="1"/>
      <protection/>
    </xf>
    <xf numFmtId="0" fontId="11" fillId="18" borderId="13" xfId="33" applyNumberFormat="1" applyFont="1" applyFill="1" applyBorder="1" applyAlignment="1">
      <alignment horizontal="center" vertical="center" wrapText="1" readingOrder="1"/>
      <protection/>
    </xf>
    <xf numFmtId="0" fontId="3" fillId="0" borderId="13" xfId="33" applyNumberFormat="1" applyFont="1" applyFill="1" applyBorder="1" applyAlignment="1">
      <alignment horizontal="center" vertical="center" wrapText="1" readingOrder="1"/>
      <protection/>
    </xf>
    <xf numFmtId="0" fontId="5" fillId="18" borderId="13" xfId="33" applyNumberFormat="1" applyFont="1" applyFill="1" applyBorder="1" applyAlignment="1">
      <alignment horizontal="center" vertical="center" wrapText="1" readingOrder="1"/>
      <protection/>
    </xf>
    <xf numFmtId="0" fontId="2" fillId="0" borderId="13" xfId="33" applyNumberFormat="1" applyFont="1" applyFill="1" applyBorder="1" applyAlignment="1">
      <alignment horizontal="center" vertical="center" wrapText="1" readingOrder="1"/>
      <protection/>
    </xf>
    <xf numFmtId="0" fontId="3" fillId="18" borderId="13" xfId="33" applyNumberFormat="1" applyFont="1" applyFill="1" applyBorder="1" applyAlignment="1">
      <alignment horizontal="center" vertical="center" wrapText="1" readingOrder="1"/>
      <protection/>
    </xf>
    <xf numFmtId="0" fontId="5" fillId="18" borderId="13" xfId="33" applyNumberFormat="1" applyFont="1" applyFill="1" applyBorder="1" applyAlignment="1">
      <alignment horizontal="left" vertical="center" wrapText="1" readingOrder="1"/>
      <protection/>
    </xf>
    <xf numFmtId="164" fontId="4" fillId="18" borderId="16" xfId="33" applyNumberFormat="1" applyFont="1" applyFill="1" applyBorder="1" applyAlignment="1">
      <alignment horizontal="center" vertical="center" wrapText="1" readingOrder="1"/>
      <protection/>
    </xf>
    <xf numFmtId="164" fontId="4" fillId="18" borderId="17" xfId="33" applyNumberFormat="1" applyFont="1" applyFill="1" applyBorder="1" applyAlignment="1">
      <alignment horizontal="center" vertical="center" wrapText="1" readingOrder="1"/>
      <protection/>
    </xf>
    <xf numFmtId="164" fontId="2" fillId="0" borderId="17" xfId="33" applyNumberFormat="1" applyFont="1" applyFill="1" applyBorder="1" applyAlignment="1">
      <alignment horizontal="center" vertical="center" wrapText="1" readingOrder="1"/>
      <protection/>
    </xf>
    <xf numFmtId="164" fontId="4" fillId="0" borderId="17" xfId="33" applyNumberFormat="1" applyFont="1" applyFill="1" applyBorder="1" applyAlignment="1">
      <alignment horizontal="center" vertical="center" wrapText="1" readingOrder="1"/>
      <protection/>
    </xf>
    <xf numFmtId="0" fontId="4" fillId="0" borderId="17" xfId="33" applyNumberFormat="1" applyFont="1" applyFill="1" applyBorder="1" applyAlignment="1">
      <alignment horizontal="center" vertical="center" wrapText="1" readingOrder="1"/>
      <protection/>
    </xf>
    <xf numFmtId="4" fontId="4" fillId="18" borderId="12" xfId="33" applyNumberFormat="1" applyFont="1" applyFill="1" applyBorder="1" applyAlignment="1">
      <alignment horizontal="center" vertical="center" wrapText="1" readingOrder="1"/>
      <protection/>
    </xf>
    <xf numFmtId="4" fontId="2" fillId="0" borderId="12" xfId="33" applyNumberFormat="1" applyFont="1" applyFill="1" applyBorder="1" applyAlignment="1">
      <alignment horizontal="center" vertical="center" wrapText="1" readingOrder="1"/>
      <protection/>
    </xf>
    <xf numFmtId="4" fontId="2" fillId="0" borderId="12" xfId="33" applyNumberFormat="1" applyFont="1" applyFill="1" applyBorder="1" applyAlignment="1">
      <alignment horizontal="center" vertical="center" wrapText="1"/>
      <protection/>
    </xf>
    <xf numFmtId="4" fontId="10" fillId="0" borderId="12" xfId="0" applyNumberFormat="1" applyFont="1" applyFill="1" applyBorder="1" applyAlignment="1">
      <alignment horizontal="center" vertical="center"/>
    </xf>
    <xf numFmtId="164" fontId="4" fillId="0" borderId="12" xfId="33" applyNumberFormat="1" applyFont="1" applyFill="1" applyBorder="1" applyAlignment="1">
      <alignment horizontal="center" vertical="center" wrapText="1"/>
      <protection/>
    </xf>
    <xf numFmtId="4" fontId="4" fillId="18" borderId="12" xfId="33" applyNumberFormat="1" applyFont="1" applyFill="1" applyBorder="1" applyAlignment="1">
      <alignment horizontal="center" vertical="center" wrapText="1"/>
      <protection/>
    </xf>
    <xf numFmtId="4" fontId="12" fillId="0" borderId="12" xfId="0" applyNumberFormat="1" applyFont="1" applyFill="1" applyBorder="1" applyAlignment="1">
      <alignment horizontal="center" vertical="center"/>
    </xf>
    <xf numFmtId="0" fontId="4" fillId="0" borderId="13" xfId="33" applyNumberFormat="1" applyFont="1" applyFill="1" applyBorder="1" applyAlignment="1">
      <alignment horizontal="center" vertical="center" wrapText="1" readingOrder="1"/>
      <protection/>
    </xf>
    <xf numFmtId="4" fontId="4" fillId="0" borderId="12" xfId="33" applyNumberFormat="1" applyFont="1" applyFill="1" applyBorder="1" applyAlignment="1">
      <alignment horizontal="center" vertical="center" wrapText="1"/>
      <protection/>
    </xf>
    <xf numFmtId="165" fontId="10" fillId="2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2" fillId="2" borderId="13" xfId="33" applyNumberFormat="1" applyFont="1" applyFill="1" applyBorder="1" applyAlignment="1">
      <alignment horizontal="left" vertical="center" wrapText="1" readingOrder="1"/>
      <protection/>
    </xf>
    <xf numFmtId="4" fontId="2" fillId="2" borderId="12" xfId="33" applyNumberFormat="1" applyFont="1" applyFill="1" applyBorder="1" applyAlignment="1">
      <alignment horizontal="center" vertical="center" wrapText="1" readingOrder="1"/>
      <protection/>
    </xf>
    <xf numFmtId="0" fontId="6" fillId="0" borderId="0" xfId="0" applyFont="1" applyFill="1" applyBorder="1" applyAlignment="1">
      <alignment horizontal="center" vertical="distributed" wrapText="1"/>
    </xf>
    <xf numFmtId="0" fontId="5" fillId="2" borderId="11" xfId="33" applyNumberFormat="1" applyFont="1" applyFill="1" applyBorder="1" applyAlignment="1">
      <alignment horizontal="left" vertical="center" wrapText="1" readingOrder="1"/>
      <protection/>
    </xf>
    <xf numFmtId="0" fontId="13" fillId="2" borderId="15" xfId="33" applyNumberFormat="1" applyFont="1" applyFill="1" applyBorder="1" applyAlignment="1">
      <alignment horizontal="left" vertical="center" wrapText="1" readingOrder="1"/>
      <protection/>
    </xf>
    <xf numFmtId="4" fontId="4" fillId="2" borderId="12" xfId="33" applyNumberFormat="1" applyFont="1" applyFill="1" applyBorder="1" applyAlignment="1">
      <alignment horizontal="center" vertical="center" wrapText="1" readingOrder="1"/>
      <protection/>
    </xf>
    <xf numFmtId="0" fontId="5" fillId="2" borderId="10" xfId="33" applyNumberFormat="1" applyFont="1" applyFill="1" applyBorder="1" applyAlignment="1">
      <alignment horizontal="left" vertical="center" wrapText="1" readingOrder="1"/>
      <protection/>
    </xf>
    <xf numFmtId="0" fontId="13" fillId="2" borderId="13" xfId="33" applyNumberFormat="1" applyFont="1" applyFill="1" applyBorder="1" applyAlignment="1">
      <alignment horizontal="left" vertical="center" wrapText="1" readingOrder="1"/>
      <protection/>
    </xf>
    <xf numFmtId="0" fontId="2" fillId="2" borderId="10" xfId="33" applyNumberFormat="1" applyFont="1" applyFill="1" applyBorder="1" applyAlignment="1">
      <alignment horizontal="left" vertical="center" wrapText="1" readingOrder="1"/>
      <protection/>
    </xf>
    <xf numFmtId="0" fontId="4" fillId="2" borderId="10" xfId="33" applyNumberFormat="1" applyFont="1" applyFill="1" applyBorder="1" applyAlignment="1">
      <alignment horizontal="left" vertical="center" wrapText="1" readingOrder="1"/>
      <protection/>
    </xf>
    <xf numFmtId="0" fontId="4" fillId="2" borderId="13" xfId="33" applyNumberFormat="1" applyFont="1" applyFill="1" applyBorder="1" applyAlignment="1">
      <alignment horizontal="left" vertical="center" wrapText="1" readingOrder="1"/>
      <protection/>
    </xf>
    <xf numFmtId="4" fontId="12" fillId="2" borderId="12" xfId="0" applyNumberFormat="1" applyFont="1" applyFill="1" applyBorder="1" applyAlignment="1">
      <alignment horizontal="center" vertical="center" readingOrder="1"/>
    </xf>
    <xf numFmtId="0" fontId="2" fillId="2" borderId="10" xfId="33" applyNumberFormat="1" applyFont="1" applyFill="1" applyBorder="1" applyAlignment="1">
      <alignment vertical="center" wrapText="1" readingOrder="1"/>
      <protection/>
    </xf>
    <xf numFmtId="0" fontId="3" fillId="2" borderId="13" xfId="33" applyNumberFormat="1" applyFont="1" applyFill="1" applyBorder="1" applyAlignment="1">
      <alignment horizontal="left" vertical="center" wrapText="1" readingOrder="1"/>
      <protection/>
    </xf>
    <xf numFmtId="0" fontId="5" fillId="2" borderId="13" xfId="33" applyNumberFormat="1" applyFont="1" applyFill="1" applyBorder="1" applyAlignment="1">
      <alignment horizontal="left" vertical="center" wrapText="1" readingOrder="1"/>
      <protection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distributed" wrapText="1"/>
    </xf>
    <xf numFmtId="0" fontId="6" fillId="0" borderId="18" xfId="0" applyFont="1" applyFill="1" applyBorder="1" applyAlignment="1">
      <alignment horizontal="center" vertical="distributed" wrapText="1"/>
    </xf>
    <xf numFmtId="0" fontId="9" fillId="0" borderId="0" xfId="0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showGridLines="0" tabSelected="1" workbookViewId="0" topLeftCell="A1">
      <selection activeCell="B4" sqref="B4:E4"/>
    </sheetView>
  </sheetViews>
  <sheetFormatPr defaultColWidth="9.140625" defaultRowHeight="15"/>
  <cols>
    <col min="1" max="1" width="20.57421875" style="0" customWidth="1"/>
    <col min="2" max="2" width="45.421875" style="0" customWidth="1"/>
    <col min="3" max="3" width="10.28125" style="0" customWidth="1"/>
    <col min="4" max="4" width="8.8515625" style="0" customWidth="1"/>
    <col min="5" max="5" width="9.140625" style="0" customWidth="1"/>
  </cols>
  <sheetData>
    <row r="1" spans="2:5" ht="14.25">
      <c r="B1" s="53" t="s">
        <v>170</v>
      </c>
      <c r="C1" s="53"/>
      <c r="D1" s="53"/>
      <c r="E1" s="53"/>
    </row>
    <row r="2" spans="2:5" ht="15">
      <c r="B2" s="50" t="s">
        <v>171</v>
      </c>
      <c r="C2" s="50"/>
      <c r="D2" s="50"/>
      <c r="E2" s="50"/>
    </row>
    <row r="3" spans="2:5" ht="15">
      <c r="B3" s="50" t="s">
        <v>172</v>
      </c>
      <c r="C3" s="50"/>
      <c r="D3" s="50"/>
      <c r="E3" s="50"/>
    </row>
    <row r="4" spans="1:5" ht="15">
      <c r="A4" s="7"/>
      <c r="B4" s="50" t="s">
        <v>176</v>
      </c>
      <c r="C4" s="50"/>
      <c r="D4" s="50"/>
      <c r="E4" s="50"/>
    </row>
    <row r="5" spans="2:4" ht="8.25" customHeight="1">
      <c r="B5" s="8"/>
      <c r="C5" s="8"/>
      <c r="D5" s="8"/>
    </row>
    <row r="6" spans="1:5" ht="26.25" customHeight="1">
      <c r="A6" s="51" t="s">
        <v>168</v>
      </c>
      <c r="B6" s="51"/>
      <c r="C6" s="51"/>
      <c r="D6" s="51"/>
      <c r="E6" s="51"/>
    </row>
    <row r="7" spans="1:5" ht="20.25" customHeight="1">
      <c r="A7" s="51" t="s">
        <v>169</v>
      </c>
      <c r="B7" s="51"/>
      <c r="C7" s="51"/>
      <c r="D7" s="51"/>
      <c r="E7" s="51"/>
    </row>
    <row r="8" spans="1:4" ht="11.25" customHeight="1">
      <c r="A8" s="52"/>
      <c r="B8" s="52"/>
      <c r="C8" s="37"/>
      <c r="D8" s="37"/>
    </row>
    <row r="9" spans="1:5" ht="38.25">
      <c r="A9" s="6" t="s">
        <v>125</v>
      </c>
      <c r="B9" s="10" t="s">
        <v>126</v>
      </c>
      <c r="C9" s="6" t="s">
        <v>173</v>
      </c>
      <c r="D9" s="6" t="s">
        <v>175</v>
      </c>
      <c r="E9" s="6" t="s">
        <v>174</v>
      </c>
    </row>
    <row r="10" spans="1:5" ht="20.25">
      <c r="A10" s="38"/>
      <c r="B10" s="39" t="s">
        <v>17</v>
      </c>
      <c r="C10" s="40">
        <f>C11+C21</f>
        <v>19356.200000000004</v>
      </c>
      <c r="D10" s="40">
        <f>D11+D21</f>
        <v>20163.410000000003</v>
      </c>
      <c r="E10" s="40">
        <f>D10/C10*100</f>
        <v>104.1702916894845</v>
      </c>
    </row>
    <row r="11" spans="1:5" ht="19.5" customHeight="1">
      <c r="A11" s="41"/>
      <c r="B11" s="42" t="s">
        <v>57</v>
      </c>
      <c r="C11" s="40">
        <f>C13+C15+C19+C20+C16</f>
        <v>18646.700000000004</v>
      </c>
      <c r="D11" s="40">
        <f>D13+D15+D19+D20+D16</f>
        <v>18971.750000000004</v>
      </c>
      <c r="E11" s="40">
        <f aca="true" t="shared" si="0" ref="E11:E47">D11/C11*100</f>
        <v>101.74320389130516</v>
      </c>
    </row>
    <row r="12" spans="1:5" ht="16.5" customHeight="1">
      <c r="A12" s="43" t="s">
        <v>129</v>
      </c>
      <c r="B12" s="35" t="s">
        <v>128</v>
      </c>
      <c r="C12" s="36">
        <f>C13</f>
        <v>1843.1</v>
      </c>
      <c r="D12" s="36">
        <f>D13</f>
        <v>1917.03</v>
      </c>
      <c r="E12" s="36">
        <f t="shared" si="0"/>
        <v>104.01117682165916</v>
      </c>
    </row>
    <row r="13" spans="1:5" ht="19.5" customHeight="1">
      <c r="A13" s="44" t="s">
        <v>127</v>
      </c>
      <c r="B13" s="45" t="s">
        <v>23</v>
      </c>
      <c r="C13" s="40">
        <v>1843.1</v>
      </c>
      <c r="D13" s="40">
        <v>1917.03</v>
      </c>
      <c r="E13" s="40">
        <f t="shared" si="0"/>
        <v>104.01117682165916</v>
      </c>
    </row>
    <row r="14" spans="1:5" ht="25.5">
      <c r="A14" s="43" t="s">
        <v>131</v>
      </c>
      <c r="B14" s="35" t="s">
        <v>132</v>
      </c>
      <c r="C14" s="36">
        <f>C15</f>
        <v>3188.1</v>
      </c>
      <c r="D14" s="36">
        <f>D15</f>
        <v>3315.65</v>
      </c>
      <c r="E14" s="36">
        <f t="shared" si="0"/>
        <v>104.00081553276246</v>
      </c>
    </row>
    <row r="15" spans="1:5" ht="34.5" customHeight="1">
      <c r="A15" s="44" t="s">
        <v>130</v>
      </c>
      <c r="B15" s="45" t="s">
        <v>55</v>
      </c>
      <c r="C15" s="40">
        <v>3188.1</v>
      </c>
      <c r="D15" s="40">
        <v>3315.65</v>
      </c>
      <c r="E15" s="40">
        <f t="shared" si="0"/>
        <v>104.00081553276246</v>
      </c>
    </row>
    <row r="16" spans="1:5" ht="14.25">
      <c r="A16" s="43" t="s">
        <v>133</v>
      </c>
      <c r="B16" s="35" t="s">
        <v>134</v>
      </c>
      <c r="C16" s="36">
        <f>C17</f>
        <v>15.4</v>
      </c>
      <c r="D16" s="36">
        <f>D17</f>
        <v>15.38</v>
      </c>
      <c r="E16" s="36">
        <v>0</v>
      </c>
    </row>
    <row r="17" spans="1:5" ht="14.25">
      <c r="A17" s="44" t="s">
        <v>137</v>
      </c>
      <c r="B17" s="45" t="s">
        <v>32</v>
      </c>
      <c r="C17" s="40">
        <v>15.4</v>
      </c>
      <c r="D17" s="40">
        <v>15.38</v>
      </c>
      <c r="E17" s="40">
        <f t="shared" si="0"/>
        <v>99.87012987012987</v>
      </c>
    </row>
    <row r="18" spans="1:5" ht="14.25">
      <c r="A18" s="43" t="s">
        <v>135</v>
      </c>
      <c r="B18" s="35" t="s">
        <v>136</v>
      </c>
      <c r="C18" s="46">
        <f>C19+C20</f>
        <v>13600.1</v>
      </c>
      <c r="D18" s="46">
        <f>D19+D20</f>
        <v>13723.69</v>
      </c>
      <c r="E18" s="36">
        <f t="shared" si="0"/>
        <v>100.90874331806383</v>
      </c>
    </row>
    <row r="19" spans="1:5" ht="14.25">
      <c r="A19" s="44" t="s">
        <v>138</v>
      </c>
      <c r="B19" s="45" t="s">
        <v>19</v>
      </c>
      <c r="C19" s="40">
        <v>1321.9</v>
      </c>
      <c r="D19" s="40">
        <v>1365.76</v>
      </c>
      <c r="E19" s="40">
        <f t="shared" si="0"/>
        <v>103.3179514335426</v>
      </c>
    </row>
    <row r="20" spans="1:5" ht="14.25">
      <c r="A20" s="44" t="s">
        <v>139</v>
      </c>
      <c r="B20" s="45" t="s">
        <v>30</v>
      </c>
      <c r="C20" s="40">
        <v>12278.2</v>
      </c>
      <c r="D20" s="40">
        <v>12357.93</v>
      </c>
      <c r="E20" s="40">
        <f t="shared" si="0"/>
        <v>100.64936228437394</v>
      </c>
    </row>
    <row r="21" spans="1:5" ht="21.75" customHeight="1">
      <c r="A21" s="44"/>
      <c r="B21" s="42" t="s">
        <v>56</v>
      </c>
      <c r="C21" s="40">
        <f>C22+C25</f>
        <v>709.5</v>
      </c>
      <c r="D21" s="40">
        <f>D22+D25+D28+D29</f>
        <v>1191.6600000000003</v>
      </c>
      <c r="E21" s="40">
        <f t="shared" si="0"/>
        <v>167.95771670190277</v>
      </c>
    </row>
    <row r="22" spans="1:5" ht="38.25">
      <c r="A22" s="47" t="s">
        <v>140</v>
      </c>
      <c r="B22" s="35" t="s">
        <v>49</v>
      </c>
      <c r="C22" s="36">
        <f>C23+C24</f>
        <v>658.6</v>
      </c>
      <c r="D22" s="36">
        <f>D23+D24</f>
        <v>709.0300000000001</v>
      </c>
      <c r="E22" s="36">
        <f t="shared" si="0"/>
        <v>107.65715153355603</v>
      </c>
    </row>
    <row r="23" spans="1:5" ht="25.5">
      <c r="A23" s="44" t="s">
        <v>141</v>
      </c>
      <c r="B23" s="45" t="s">
        <v>37</v>
      </c>
      <c r="C23" s="40">
        <v>118.6</v>
      </c>
      <c r="D23" s="40">
        <v>120.58</v>
      </c>
      <c r="E23" s="40">
        <f t="shared" si="0"/>
        <v>101.66947723440136</v>
      </c>
    </row>
    <row r="24" spans="1:5" ht="82.5" customHeight="1">
      <c r="A24" s="44" t="s">
        <v>142</v>
      </c>
      <c r="B24" s="45" t="s">
        <v>9</v>
      </c>
      <c r="C24" s="40">
        <v>540</v>
      </c>
      <c r="D24" s="40">
        <v>588.45</v>
      </c>
      <c r="E24" s="40">
        <f t="shared" si="0"/>
        <v>108.97222222222223</v>
      </c>
    </row>
    <row r="25" spans="1:5" ht="25.5">
      <c r="A25" s="43" t="s">
        <v>143</v>
      </c>
      <c r="B25" s="35" t="s">
        <v>48</v>
      </c>
      <c r="C25" s="36">
        <f>C26+C27</f>
        <v>50.9</v>
      </c>
      <c r="D25" s="36">
        <f>D26+D27</f>
        <v>52.09</v>
      </c>
      <c r="E25" s="36">
        <f t="shared" si="0"/>
        <v>102.33791748526524</v>
      </c>
    </row>
    <row r="26" spans="1:5" ht="25.5">
      <c r="A26" s="44" t="s">
        <v>144</v>
      </c>
      <c r="B26" s="45" t="s">
        <v>14</v>
      </c>
      <c r="C26" s="40">
        <v>21.2</v>
      </c>
      <c r="D26" s="40">
        <v>21.2</v>
      </c>
      <c r="E26" s="40">
        <f t="shared" si="0"/>
        <v>100</v>
      </c>
    </row>
    <row r="27" spans="1:5" ht="25.5">
      <c r="A27" s="44" t="s">
        <v>154</v>
      </c>
      <c r="B27" s="45" t="s">
        <v>15</v>
      </c>
      <c r="C27" s="40">
        <v>29.7</v>
      </c>
      <c r="D27" s="40">
        <v>30.89</v>
      </c>
      <c r="E27" s="40">
        <f t="shared" si="0"/>
        <v>104.006734006734</v>
      </c>
    </row>
    <row r="28" spans="1:5" ht="14.25">
      <c r="A28" s="43" t="s">
        <v>152</v>
      </c>
      <c r="B28" s="35" t="s">
        <v>153</v>
      </c>
      <c r="C28" s="36">
        <v>0</v>
      </c>
      <c r="D28" s="36">
        <v>430.91</v>
      </c>
      <c r="E28" s="40">
        <v>0</v>
      </c>
    </row>
    <row r="29" spans="1:5" ht="14.25">
      <c r="A29" s="43" t="s">
        <v>147</v>
      </c>
      <c r="B29" s="35" t="s">
        <v>12</v>
      </c>
      <c r="C29" s="36">
        <f>C31</f>
        <v>0</v>
      </c>
      <c r="D29" s="36">
        <f>D31</f>
        <v>-0.37</v>
      </c>
      <c r="E29" s="40">
        <v>0</v>
      </c>
    </row>
    <row r="30" spans="1:5" ht="25.5">
      <c r="A30" s="44" t="s">
        <v>145</v>
      </c>
      <c r="B30" s="45" t="s">
        <v>16</v>
      </c>
      <c r="C30" s="40"/>
      <c r="D30" s="40"/>
      <c r="E30" s="40"/>
    </row>
    <row r="31" spans="1:5" ht="14.25">
      <c r="A31" s="44" t="s">
        <v>146</v>
      </c>
      <c r="B31" s="45" t="s">
        <v>11</v>
      </c>
      <c r="C31" s="40"/>
      <c r="D31" s="40">
        <v>-0.37</v>
      </c>
      <c r="E31" s="40">
        <v>0</v>
      </c>
    </row>
    <row r="32" spans="1:5" ht="20.25" customHeight="1">
      <c r="A32" s="43" t="s">
        <v>148</v>
      </c>
      <c r="B32" s="48" t="s">
        <v>151</v>
      </c>
      <c r="C32" s="36">
        <f>C33+C45</f>
        <v>54240.41</v>
      </c>
      <c r="D32" s="36">
        <f>D33+D45</f>
        <v>47052.030000000006</v>
      </c>
      <c r="E32" s="36">
        <f t="shared" si="0"/>
        <v>86.74718719862184</v>
      </c>
    </row>
    <row r="33" spans="1:5" ht="38.25">
      <c r="A33" s="44" t="s">
        <v>149</v>
      </c>
      <c r="B33" s="45" t="s">
        <v>53</v>
      </c>
      <c r="C33" s="40">
        <f>C36+C40+C43+C34+C35</f>
        <v>54240.41</v>
      </c>
      <c r="D33" s="40">
        <f>D36+D40+D43+D34+D35</f>
        <v>54240.32000000001</v>
      </c>
      <c r="E33" s="40">
        <f t="shared" si="0"/>
        <v>99.99983407205072</v>
      </c>
    </row>
    <row r="34" spans="1:5" ht="25.5">
      <c r="A34" s="44" t="s">
        <v>155</v>
      </c>
      <c r="B34" s="45" t="s">
        <v>112</v>
      </c>
      <c r="C34" s="40">
        <v>13956</v>
      </c>
      <c r="D34" s="40">
        <v>13956</v>
      </c>
      <c r="E34" s="40">
        <f t="shared" si="0"/>
        <v>100</v>
      </c>
    </row>
    <row r="35" spans="1:5" ht="25.5">
      <c r="A35" s="44" t="s">
        <v>155</v>
      </c>
      <c r="B35" s="45" t="s">
        <v>113</v>
      </c>
      <c r="C35" s="40">
        <v>117.8</v>
      </c>
      <c r="D35" s="40">
        <v>117.8</v>
      </c>
      <c r="E35" s="40">
        <f t="shared" si="0"/>
        <v>100</v>
      </c>
    </row>
    <row r="36" spans="1:5" ht="25.5">
      <c r="A36" s="43" t="s">
        <v>162</v>
      </c>
      <c r="B36" s="35" t="s">
        <v>4</v>
      </c>
      <c r="C36" s="36">
        <f>C37+C38+C39</f>
        <v>29688.86</v>
      </c>
      <c r="D36" s="36">
        <f>D37+D38+D39</f>
        <v>29688.86</v>
      </c>
      <c r="E36" s="36">
        <f t="shared" si="0"/>
        <v>100</v>
      </c>
    </row>
    <row r="37" spans="1:5" ht="76.5">
      <c r="A37" s="44" t="s">
        <v>156</v>
      </c>
      <c r="B37" s="45" t="s">
        <v>3</v>
      </c>
      <c r="C37" s="40">
        <v>1614.6</v>
      </c>
      <c r="D37" s="40">
        <v>1614.6</v>
      </c>
      <c r="E37" s="40">
        <f t="shared" si="0"/>
        <v>100</v>
      </c>
    </row>
    <row r="38" spans="1:5" ht="14.25">
      <c r="A38" s="44" t="s">
        <v>160</v>
      </c>
      <c r="B38" s="45" t="s">
        <v>8</v>
      </c>
      <c r="C38" s="40">
        <v>3749.3</v>
      </c>
      <c r="D38" s="40">
        <v>3749.3</v>
      </c>
      <c r="E38" s="40">
        <f t="shared" si="0"/>
        <v>100</v>
      </c>
    </row>
    <row r="39" spans="1:5" ht="38.25">
      <c r="A39" s="44" t="s">
        <v>164</v>
      </c>
      <c r="B39" s="45" t="s">
        <v>165</v>
      </c>
      <c r="C39" s="40">
        <v>24324.96</v>
      </c>
      <c r="D39" s="40">
        <v>24324.96</v>
      </c>
      <c r="E39" s="40">
        <f t="shared" si="0"/>
        <v>100</v>
      </c>
    </row>
    <row r="40" spans="1:5" ht="25.5">
      <c r="A40" s="43" t="s">
        <v>161</v>
      </c>
      <c r="B40" s="35" t="s">
        <v>5</v>
      </c>
      <c r="C40" s="36">
        <f>C41+C42</f>
        <v>234.7</v>
      </c>
      <c r="D40" s="36">
        <f>D41+D42</f>
        <v>234.7</v>
      </c>
      <c r="E40" s="36">
        <f t="shared" si="0"/>
        <v>100</v>
      </c>
    </row>
    <row r="41" spans="1:5" ht="38.25">
      <c r="A41" s="44" t="s">
        <v>157</v>
      </c>
      <c r="B41" s="45" t="s">
        <v>6</v>
      </c>
      <c r="C41" s="40">
        <v>233.7</v>
      </c>
      <c r="D41" s="40">
        <v>233.7</v>
      </c>
      <c r="E41" s="40">
        <f t="shared" si="0"/>
        <v>100</v>
      </c>
    </row>
    <row r="42" spans="1:5" ht="25.5">
      <c r="A42" s="44" t="s">
        <v>158</v>
      </c>
      <c r="B42" s="45" t="s">
        <v>7</v>
      </c>
      <c r="C42" s="40">
        <v>1</v>
      </c>
      <c r="D42" s="40">
        <v>1</v>
      </c>
      <c r="E42" s="40">
        <f t="shared" si="0"/>
        <v>100</v>
      </c>
    </row>
    <row r="43" spans="1:5" ht="14.25">
      <c r="A43" s="43" t="s">
        <v>163</v>
      </c>
      <c r="B43" s="35" t="s">
        <v>25</v>
      </c>
      <c r="C43" s="36">
        <f>C44</f>
        <v>10243.05</v>
      </c>
      <c r="D43" s="36">
        <f>D44</f>
        <v>10242.96</v>
      </c>
      <c r="E43" s="36">
        <f t="shared" si="0"/>
        <v>99.99912135545564</v>
      </c>
    </row>
    <row r="44" spans="1:5" ht="18.75" customHeight="1">
      <c r="A44" s="44" t="s">
        <v>159</v>
      </c>
      <c r="B44" s="45" t="s">
        <v>13</v>
      </c>
      <c r="C44" s="40">
        <v>10243.05</v>
      </c>
      <c r="D44" s="40">
        <v>10242.96</v>
      </c>
      <c r="E44" s="40">
        <f t="shared" si="0"/>
        <v>99.99912135545564</v>
      </c>
    </row>
    <row r="45" spans="1:5" ht="38.25">
      <c r="A45" s="44" t="s">
        <v>150</v>
      </c>
      <c r="B45" s="45" t="s">
        <v>52</v>
      </c>
      <c r="C45" s="40"/>
      <c r="D45" s="40">
        <f>D46</f>
        <v>-7188.29</v>
      </c>
      <c r="E45" s="40"/>
    </row>
    <row r="46" spans="1:5" ht="38.25">
      <c r="A46" s="44" t="s">
        <v>166</v>
      </c>
      <c r="B46" s="45" t="s">
        <v>167</v>
      </c>
      <c r="C46" s="40"/>
      <c r="D46" s="40">
        <v>-7188.29</v>
      </c>
      <c r="E46" s="40"/>
    </row>
    <row r="47" spans="1:5" ht="20.25" customHeight="1">
      <c r="A47" s="44"/>
      <c r="B47" s="49" t="s">
        <v>50</v>
      </c>
      <c r="C47" s="40">
        <f>C10+C32</f>
        <v>73596.61000000002</v>
      </c>
      <c r="D47" s="40">
        <f>D10+D32</f>
        <v>67215.44</v>
      </c>
      <c r="E47" s="40">
        <f t="shared" si="0"/>
        <v>91.32953270537867</v>
      </c>
    </row>
    <row r="48" ht="52.5" customHeight="1"/>
  </sheetData>
  <sheetProtection/>
  <mergeCells count="7">
    <mergeCell ref="B1:E1"/>
    <mergeCell ref="B2:E2"/>
    <mergeCell ref="B3:E3"/>
    <mergeCell ref="B4:E4"/>
    <mergeCell ref="A6:E6"/>
    <mergeCell ref="A7:E7"/>
    <mergeCell ref="A8:B8"/>
  </mergeCells>
  <printOptions/>
  <pageMargins left="0.7874015748031497" right="0.3937007874015748" top="0.1968503937007874" bottom="0.1968503937007874" header="0.1968503937007874" footer="0.1968503937007874"/>
  <pageSetup fitToHeight="12" fitToWidth="1"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showGridLines="0" zoomScalePageLayoutView="0" workbookViewId="0" topLeftCell="A4">
      <selection activeCell="E71" sqref="E71"/>
    </sheetView>
  </sheetViews>
  <sheetFormatPr defaultColWidth="9.140625" defaultRowHeight="15"/>
  <cols>
    <col min="1" max="1" width="23.28125" style="0" customWidth="1"/>
    <col min="2" max="2" width="45.57421875" style="0" customWidth="1"/>
    <col min="3" max="3" width="10.28125" style="0" customWidth="1"/>
    <col min="4" max="4" width="11.421875" style="0" customWidth="1"/>
    <col min="5" max="5" width="11.140625" style="0" customWidth="1"/>
  </cols>
  <sheetData>
    <row r="1" spans="2:5" ht="14.25">
      <c r="B1" s="53"/>
      <c r="C1" s="53"/>
      <c r="D1" s="53"/>
      <c r="E1" s="53"/>
    </row>
    <row r="2" spans="2:5" ht="15">
      <c r="B2" s="50"/>
      <c r="C2" s="50"/>
      <c r="D2" s="50"/>
      <c r="E2" s="50"/>
    </row>
    <row r="3" spans="2:5" ht="15">
      <c r="B3" s="50"/>
      <c r="C3" s="50"/>
      <c r="D3" s="50"/>
      <c r="E3" s="50"/>
    </row>
    <row r="4" spans="1:5" ht="15">
      <c r="A4" s="7"/>
      <c r="B4" s="50"/>
      <c r="C4" s="50"/>
      <c r="D4" s="50"/>
      <c r="E4" s="50"/>
    </row>
    <row r="5" spans="2:4" ht="14.25">
      <c r="B5" s="8"/>
      <c r="C5" s="8"/>
      <c r="D5" s="8"/>
    </row>
    <row r="6" spans="1:5" ht="26.25" customHeight="1">
      <c r="A6" s="51" t="s">
        <v>122</v>
      </c>
      <c r="B6" s="51"/>
      <c r="C6" s="51"/>
      <c r="D6" s="51"/>
      <c r="E6" s="51"/>
    </row>
    <row r="7" spans="1:5" ht="20.25" customHeight="1">
      <c r="A7" s="51" t="s">
        <v>123</v>
      </c>
      <c r="B7" s="51"/>
      <c r="C7" s="51"/>
      <c r="D7" s="51"/>
      <c r="E7" s="51"/>
    </row>
    <row r="8" spans="1:4" ht="11.25" customHeight="1">
      <c r="A8" s="52"/>
      <c r="B8" s="52"/>
      <c r="C8" s="52"/>
      <c r="D8" s="52"/>
    </row>
    <row r="9" spans="1:5" ht="68.25" customHeight="1">
      <c r="A9" s="6" t="s">
        <v>1</v>
      </c>
      <c r="B9" s="10" t="s">
        <v>0</v>
      </c>
      <c r="C9" s="10" t="s">
        <v>115</v>
      </c>
      <c r="D9" s="10" t="s">
        <v>124</v>
      </c>
      <c r="E9" s="6" t="s">
        <v>114</v>
      </c>
    </row>
    <row r="10" spans="1:5" ht="37.5">
      <c r="A10" s="5"/>
      <c r="B10" s="12" t="s">
        <v>17</v>
      </c>
      <c r="C10" s="24">
        <f>C11+C31</f>
        <v>15106.800000000001</v>
      </c>
      <c r="D10" s="19">
        <f>D11+D31</f>
        <v>15174.800000000001</v>
      </c>
      <c r="E10" s="24">
        <f>E11+E31</f>
        <v>19501.7</v>
      </c>
    </row>
    <row r="11" spans="1:5" ht="20.25">
      <c r="A11" s="4"/>
      <c r="B11" s="13" t="s">
        <v>57</v>
      </c>
      <c r="C11" s="24">
        <f>C12+C16+C24+C26+C21</f>
        <v>14591.800000000001</v>
      </c>
      <c r="D11" s="24">
        <f>D12+D16+D24+D26+D21</f>
        <v>14591.800000000001</v>
      </c>
      <c r="E11" s="24">
        <f>E12+E16+E24+E26+E21</f>
        <v>18986.7</v>
      </c>
    </row>
    <row r="12" spans="1:5" ht="21.75" customHeight="1">
      <c r="A12" s="3" t="s">
        <v>96</v>
      </c>
      <c r="B12" s="14" t="s">
        <v>23</v>
      </c>
      <c r="C12" s="25">
        <v>1741.9</v>
      </c>
      <c r="D12" s="25">
        <v>1741.9</v>
      </c>
      <c r="E12" s="25">
        <f>SUM(E13:E15)</f>
        <v>1593.1</v>
      </c>
    </row>
    <row r="13" spans="1:5" ht="73.5" customHeight="1">
      <c r="A13" s="2" t="s">
        <v>93</v>
      </c>
      <c r="B13" s="9" t="s">
        <v>22</v>
      </c>
      <c r="C13" s="27">
        <v>1581.9</v>
      </c>
      <c r="D13" s="27">
        <v>1581.9</v>
      </c>
      <c r="E13" s="27">
        <v>1433.1</v>
      </c>
    </row>
    <row r="14" spans="1:5" ht="114" customHeight="1">
      <c r="A14" s="2" t="s">
        <v>94</v>
      </c>
      <c r="B14" s="9" t="s">
        <v>21</v>
      </c>
      <c r="C14" s="27">
        <v>40</v>
      </c>
      <c r="D14" s="27">
        <v>40</v>
      </c>
      <c r="E14" s="27">
        <v>40</v>
      </c>
    </row>
    <row r="15" spans="1:5" ht="45" customHeight="1">
      <c r="A15" s="2" t="s">
        <v>95</v>
      </c>
      <c r="B15" s="9" t="s">
        <v>20</v>
      </c>
      <c r="C15" s="27">
        <v>120</v>
      </c>
      <c r="D15" s="27">
        <v>120</v>
      </c>
      <c r="E15" s="27">
        <v>120</v>
      </c>
    </row>
    <row r="16" spans="1:5" ht="48.75" customHeight="1">
      <c r="A16" s="3" t="s">
        <v>97</v>
      </c>
      <c r="B16" s="14" t="s">
        <v>55</v>
      </c>
      <c r="C16" s="26">
        <v>2995.7</v>
      </c>
      <c r="D16" s="26">
        <v>2995.7</v>
      </c>
      <c r="E16" s="26">
        <f>E17+E18+E19</f>
        <v>3588.1000000000004</v>
      </c>
    </row>
    <row r="17" spans="1:5" ht="78.75" customHeight="1">
      <c r="A17" s="2" t="s">
        <v>98</v>
      </c>
      <c r="B17" s="9" t="s">
        <v>35</v>
      </c>
      <c r="C17" s="27">
        <v>1475.7</v>
      </c>
      <c r="D17" s="27">
        <v>1475.7</v>
      </c>
      <c r="E17" s="27">
        <v>1379.8</v>
      </c>
    </row>
    <row r="18" spans="1:5" ht="90.75" customHeight="1">
      <c r="A18" s="2" t="s">
        <v>99</v>
      </c>
      <c r="B18" s="9" t="s">
        <v>34</v>
      </c>
      <c r="C18" s="27">
        <v>20</v>
      </c>
      <c r="D18" s="27">
        <v>20</v>
      </c>
      <c r="E18" s="27">
        <v>20</v>
      </c>
    </row>
    <row r="19" spans="1:5" ht="78" customHeight="1">
      <c r="A19" s="2" t="s">
        <v>111</v>
      </c>
      <c r="B19" s="9" t="s">
        <v>36</v>
      </c>
      <c r="C19" s="27">
        <v>1500</v>
      </c>
      <c r="D19" s="27">
        <v>1500</v>
      </c>
      <c r="E19" s="27">
        <v>2188.3</v>
      </c>
    </row>
    <row r="20" spans="1:5" ht="39" customHeight="1">
      <c r="A20" s="2" t="s">
        <v>100</v>
      </c>
      <c r="B20" s="9" t="s">
        <v>92</v>
      </c>
      <c r="C20" s="27">
        <v>0</v>
      </c>
      <c r="D20" s="27">
        <v>0</v>
      </c>
      <c r="E20" s="27">
        <v>0</v>
      </c>
    </row>
    <row r="21" spans="1:5" ht="15.75">
      <c r="A21" s="3" t="s">
        <v>101</v>
      </c>
      <c r="B21" s="14" t="s">
        <v>32</v>
      </c>
      <c r="C21" s="30">
        <f aca="true" t="shared" si="0" ref="C21:E22">C22</f>
        <v>23.6</v>
      </c>
      <c r="D21" s="30">
        <f t="shared" si="0"/>
        <v>23.6</v>
      </c>
      <c r="E21" s="30">
        <f t="shared" si="0"/>
        <v>0</v>
      </c>
    </row>
    <row r="22" spans="1:5" ht="14.25">
      <c r="A22" s="2" t="s">
        <v>102</v>
      </c>
      <c r="B22" s="9" t="s">
        <v>32</v>
      </c>
      <c r="C22" s="27">
        <f t="shared" si="0"/>
        <v>23.6</v>
      </c>
      <c r="D22" s="27">
        <f t="shared" si="0"/>
        <v>23.6</v>
      </c>
      <c r="E22" s="27">
        <f t="shared" si="0"/>
        <v>0</v>
      </c>
    </row>
    <row r="23" spans="1:5" ht="25.5">
      <c r="A23" s="2" t="s">
        <v>103</v>
      </c>
      <c r="B23" s="9" t="s">
        <v>31</v>
      </c>
      <c r="C23" s="27">
        <v>23.6</v>
      </c>
      <c r="D23" s="27">
        <v>23.6</v>
      </c>
      <c r="E23" s="27">
        <v>0</v>
      </c>
    </row>
    <row r="24" spans="1:5" ht="15.75">
      <c r="A24" s="3" t="s">
        <v>104</v>
      </c>
      <c r="B24" s="14" t="s">
        <v>19</v>
      </c>
      <c r="C24" s="26">
        <f>C25</f>
        <v>1058</v>
      </c>
      <c r="D24" s="26">
        <f>D25</f>
        <v>1058</v>
      </c>
      <c r="E24" s="26">
        <f>E25</f>
        <v>1277.3</v>
      </c>
    </row>
    <row r="25" spans="1:5" ht="45.75" customHeight="1">
      <c r="A25" s="2" t="s">
        <v>105</v>
      </c>
      <c r="B25" s="9" t="s">
        <v>18</v>
      </c>
      <c r="C25" s="27">
        <v>1058</v>
      </c>
      <c r="D25" s="27">
        <v>1058</v>
      </c>
      <c r="E25" s="27">
        <v>1277.3</v>
      </c>
    </row>
    <row r="26" spans="1:5" ht="18.75" customHeight="1">
      <c r="A26" s="3" t="s">
        <v>106</v>
      </c>
      <c r="B26" s="14" t="s">
        <v>30</v>
      </c>
      <c r="C26" s="26">
        <f>C27+C29</f>
        <v>8772.6</v>
      </c>
      <c r="D26" s="26">
        <f>D27+D29</f>
        <v>8772.6</v>
      </c>
      <c r="E26" s="26">
        <f>E27+E29</f>
        <v>12528.2</v>
      </c>
    </row>
    <row r="27" spans="1:5" ht="14.25">
      <c r="A27" s="2" t="s">
        <v>107</v>
      </c>
      <c r="B27" s="9" t="s">
        <v>29</v>
      </c>
      <c r="C27" s="28">
        <f>C28</f>
        <v>1900</v>
      </c>
      <c r="D27" s="28">
        <f>D28</f>
        <v>1900</v>
      </c>
      <c r="E27" s="28">
        <f>E28</f>
        <v>3528.2</v>
      </c>
    </row>
    <row r="28" spans="1:5" ht="39.75" customHeight="1">
      <c r="A28" s="2" t="s">
        <v>108</v>
      </c>
      <c r="B28" s="9" t="s">
        <v>28</v>
      </c>
      <c r="C28" s="27">
        <v>1900</v>
      </c>
      <c r="D28" s="27">
        <v>1900</v>
      </c>
      <c r="E28" s="27">
        <v>3528.2</v>
      </c>
    </row>
    <row r="29" spans="1:5" ht="14.25">
      <c r="A29" s="2" t="s">
        <v>109</v>
      </c>
      <c r="B29" s="9" t="s">
        <v>27</v>
      </c>
      <c r="C29" s="28">
        <v>6872.6</v>
      </c>
      <c r="D29" s="28">
        <v>6872.6</v>
      </c>
      <c r="E29" s="28">
        <f>E30</f>
        <v>9000</v>
      </c>
    </row>
    <row r="30" spans="1:5" ht="25.5">
      <c r="A30" s="2" t="s">
        <v>110</v>
      </c>
      <c r="B30" s="9" t="s">
        <v>26</v>
      </c>
      <c r="C30" s="27">
        <v>6000</v>
      </c>
      <c r="D30" s="27">
        <v>6000</v>
      </c>
      <c r="E30" s="27">
        <v>9000</v>
      </c>
    </row>
    <row r="31" spans="1:5" ht="20.25">
      <c r="A31" s="1"/>
      <c r="B31" s="15" t="s">
        <v>56</v>
      </c>
      <c r="C31" s="29">
        <f>C32+C37</f>
        <v>515</v>
      </c>
      <c r="D31" s="20">
        <f>D32+D37+D50</f>
        <v>583</v>
      </c>
      <c r="E31" s="29">
        <f>E32+E37</f>
        <v>515</v>
      </c>
    </row>
    <row r="32" spans="1:5" ht="66.75" customHeight="1">
      <c r="A32" s="3" t="s">
        <v>58</v>
      </c>
      <c r="B32" s="14" t="s">
        <v>49</v>
      </c>
      <c r="C32" s="26">
        <f>C35+C36</f>
        <v>500</v>
      </c>
      <c r="D32" s="21">
        <f>D35+D36</f>
        <v>568</v>
      </c>
      <c r="E32" s="26">
        <f>E35+E36</f>
        <v>500</v>
      </c>
    </row>
    <row r="33" spans="1:5" ht="64.5" customHeight="1">
      <c r="A33" s="2" t="s">
        <v>59</v>
      </c>
      <c r="B33" s="9" t="s">
        <v>33</v>
      </c>
      <c r="C33" s="27">
        <v>0</v>
      </c>
      <c r="D33" s="23">
        <v>0</v>
      </c>
      <c r="E33" s="27">
        <v>0</v>
      </c>
    </row>
    <row r="34" spans="1:5" ht="64.5" customHeight="1">
      <c r="A34" s="2" t="s">
        <v>60</v>
      </c>
      <c r="B34" s="9" t="s">
        <v>38</v>
      </c>
      <c r="C34" s="27">
        <v>0</v>
      </c>
      <c r="D34" s="22">
        <v>0</v>
      </c>
      <c r="E34" s="27">
        <v>0</v>
      </c>
    </row>
    <row r="35" spans="1:5" ht="39.75" customHeight="1">
      <c r="A35" s="2" t="s">
        <v>61</v>
      </c>
      <c r="B35" s="9" t="s">
        <v>37</v>
      </c>
      <c r="C35" s="27">
        <v>0</v>
      </c>
      <c r="D35" s="22">
        <v>68</v>
      </c>
      <c r="E35" s="27">
        <v>0</v>
      </c>
    </row>
    <row r="36" spans="1:5" ht="78.75" customHeight="1">
      <c r="A36" s="2" t="s">
        <v>62</v>
      </c>
      <c r="B36" s="9" t="s">
        <v>9</v>
      </c>
      <c r="C36" s="27">
        <v>500</v>
      </c>
      <c r="D36" s="22">
        <v>500</v>
      </c>
      <c r="E36" s="27">
        <v>500</v>
      </c>
    </row>
    <row r="37" spans="1:5" ht="49.5" customHeight="1">
      <c r="A37" s="3" t="s">
        <v>88</v>
      </c>
      <c r="B37" s="14" t="s">
        <v>48</v>
      </c>
      <c r="C37" s="26">
        <f>C38</f>
        <v>15</v>
      </c>
      <c r="D37" s="21">
        <f>D38</f>
        <v>15</v>
      </c>
      <c r="E37" s="26">
        <f>E38</f>
        <v>15</v>
      </c>
    </row>
    <row r="38" spans="1:5" ht="25.5">
      <c r="A38" s="2" t="s">
        <v>89</v>
      </c>
      <c r="B38" s="9" t="s">
        <v>14</v>
      </c>
      <c r="C38" s="27">
        <v>15</v>
      </c>
      <c r="D38" s="22">
        <v>15</v>
      </c>
      <c r="E38" s="27">
        <v>15</v>
      </c>
    </row>
    <row r="39" spans="1:5" ht="25.5">
      <c r="A39" s="2" t="s">
        <v>90</v>
      </c>
      <c r="B39" s="9" t="s">
        <v>15</v>
      </c>
      <c r="C39" s="27"/>
      <c r="D39" s="23"/>
      <c r="E39" s="27"/>
    </row>
    <row r="40" spans="1:5" ht="31.5">
      <c r="A40" s="3" t="s">
        <v>63</v>
      </c>
      <c r="B40" s="14" t="s">
        <v>42</v>
      </c>
      <c r="C40" s="27"/>
      <c r="D40" s="22"/>
      <c r="E40" s="27"/>
    </row>
    <row r="41" spans="1:5" ht="76.5">
      <c r="A41" s="2" t="s">
        <v>64</v>
      </c>
      <c r="B41" s="9" t="s">
        <v>40</v>
      </c>
      <c r="C41" s="27"/>
      <c r="D41" s="22"/>
      <c r="E41" s="27"/>
    </row>
    <row r="42" spans="1:5" ht="81" customHeight="1">
      <c r="A42" s="2" t="s">
        <v>65</v>
      </c>
      <c r="B42" s="9" t="s">
        <v>41</v>
      </c>
      <c r="C42" s="27"/>
      <c r="D42" s="23"/>
      <c r="E42" s="27"/>
    </row>
    <row r="43" spans="1:5" ht="76.5">
      <c r="A43" s="2" t="s">
        <v>66</v>
      </c>
      <c r="B43" s="9" t="s">
        <v>39</v>
      </c>
      <c r="C43" s="27"/>
      <c r="D43" s="22"/>
      <c r="E43" s="27"/>
    </row>
    <row r="44" spans="1:5" ht="28.5" customHeight="1">
      <c r="A44" s="3" t="s">
        <v>67</v>
      </c>
      <c r="B44" s="16" t="s">
        <v>45</v>
      </c>
      <c r="C44" s="27">
        <v>0</v>
      </c>
      <c r="D44" s="22">
        <v>0</v>
      </c>
      <c r="E44" s="27">
        <v>0</v>
      </c>
    </row>
    <row r="45" spans="1:5" ht="38.25" customHeight="1">
      <c r="A45" s="2" t="s">
        <v>68</v>
      </c>
      <c r="B45" s="9" t="s">
        <v>47</v>
      </c>
      <c r="C45" s="27">
        <v>0</v>
      </c>
      <c r="D45" s="22">
        <v>0</v>
      </c>
      <c r="E45" s="27">
        <v>0</v>
      </c>
    </row>
    <row r="46" spans="1:5" ht="56.25" customHeight="1">
      <c r="A46" s="2" t="s">
        <v>69</v>
      </c>
      <c r="B46" s="9" t="s">
        <v>46</v>
      </c>
      <c r="C46" s="27"/>
      <c r="D46" s="22"/>
      <c r="E46" s="27"/>
    </row>
    <row r="47" spans="1:5" ht="51">
      <c r="A47" s="2" t="s">
        <v>44</v>
      </c>
      <c r="B47" s="9" t="s">
        <v>43</v>
      </c>
      <c r="C47" s="27"/>
      <c r="D47" s="22"/>
      <c r="E47" s="27"/>
    </row>
    <row r="48" spans="1:5" ht="31.5">
      <c r="A48" s="3" t="s">
        <v>70</v>
      </c>
      <c r="B48" s="14" t="s">
        <v>2</v>
      </c>
      <c r="C48" s="27"/>
      <c r="D48" s="22"/>
      <c r="E48" s="27"/>
    </row>
    <row r="49" spans="1:5" ht="39.75" customHeight="1">
      <c r="A49" s="2" t="s">
        <v>71</v>
      </c>
      <c r="B49" s="9" t="s">
        <v>10</v>
      </c>
      <c r="C49" s="27"/>
      <c r="D49" s="22"/>
      <c r="E49" s="27"/>
    </row>
    <row r="50" spans="1:5" ht="15.75">
      <c r="A50" s="3" t="s">
        <v>72</v>
      </c>
      <c r="B50" s="14" t="s">
        <v>12</v>
      </c>
      <c r="C50" s="26">
        <f>C52</f>
        <v>0</v>
      </c>
      <c r="D50" s="21">
        <f>D52</f>
        <v>0</v>
      </c>
      <c r="E50" s="26">
        <f>E52</f>
        <v>0</v>
      </c>
    </row>
    <row r="51" spans="1:5" ht="25.5">
      <c r="A51" s="2" t="s">
        <v>73</v>
      </c>
      <c r="B51" s="9" t="s">
        <v>16</v>
      </c>
      <c r="C51" s="27"/>
      <c r="D51" s="23"/>
      <c r="E51" s="27"/>
    </row>
    <row r="52" spans="1:5" ht="14.25">
      <c r="A52" s="2" t="s">
        <v>74</v>
      </c>
      <c r="B52" s="9" t="s">
        <v>11</v>
      </c>
      <c r="C52" s="27">
        <v>0</v>
      </c>
      <c r="D52" s="22">
        <v>0</v>
      </c>
      <c r="E52" s="27">
        <v>0</v>
      </c>
    </row>
    <row r="53" spans="1:5" ht="23.25" customHeight="1">
      <c r="A53" s="11" t="s">
        <v>75</v>
      </c>
      <c r="B53" s="17" t="s">
        <v>54</v>
      </c>
      <c r="C53" s="29">
        <f>C54+C69</f>
        <v>24315.5</v>
      </c>
      <c r="D53" s="20">
        <f>D54+D69</f>
        <v>61025.94</v>
      </c>
      <c r="E53" s="29">
        <f>E54+E69</f>
        <v>18290.8</v>
      </c>
    </row>
    <row r="54" spans="1:5" ht="55.5" customHeight="1">
      <c r="A54" s="3" t="s">
        <v>76</v>
      </c>
      <c r="B54" s="14" t="s">
        <v>53</v>
      </c>
      <c r="C54" s="26">
        <f>C57+C63+C66+C55+C56</f>
        <v>24315.5</v>
      </c>
      <c r="D54" s="21">
        <f>D57+D63+D66+D55+D56</f>
        <v>61025.94</v>
      </c>
      <c r="E54" s="26">
        <f>E57+E63+E66+E55+E56</f>
        <v>18290.8</v>
      </c>
    </row>
    <row r="55" spans="1:5" ht="32.25" customHeight="1">
      <c r="A55" s="2" t="s">
        <v>91</v>
      </c>
      <c r="B55" s="9" t="s">
        <v>112</v>
      </c>
      <c r="C55" s="27">
        <v>12358.9</v>
      </c>
      <c r="D55" s="22">
        <v>12358.9</v>
      </c>
      <c r="E55" s="27">
        <v>13956</v>
      </c>
    </row>
    <row r="56" spans="1:5" ht="32.25" customHeight="1">
      <c r="A56" s="2" t="s">
        <v>91</v>
      </c>
      <c r="B56" s="9" t="s">
        <v>113</v>
      </c>
      <c r="C56" s="27">
        <v>0</v>
      </c>
      <c r="D56" s="22">
        <v>0</v>
      </c>
      <c r="E56" s="27">
        <v>117.8</v>
      </c>
    </row>
    <row r="57" spans="1:5" ht="30.75" customHeight="1">
      <c r="A57" s="3" t="s">
        <v>77</v>
      </c>
      <c r="B57" s="16" t="s">
        <v>4</v>
      </c>
      <c r="C57" s="26">
        <f>C61+C62</f>
        <v>0</v>
      </c>
      <c r="D57" s="21">
        <f>D58+D59+D60+D61+D62</f>
        <v>43861.82</v>
      </c>
      <c r="E57" s="26">
        <f>E61+E62</f>
        <v>1872</v>
      </c>
    </row>
    <row r="58" spans="1:5" ht="30.75" customHeight="1">
      <c r="A58" s="2" t="s">
        <v>116</v>
      </c>
      <c r="B58" s="31" t="s">
        <v>117</v>
      </c>
      <c r="C58" s="32">
        <v>0</v>
      </c>
      <c r="D58" s="32">
        <v>16272.99</v>
      </c>
      <c r="E58" s="33">
        <v>0</v>
      </c>
    </row>
    <row r="59" spans="1:5" ht="30.75" customHeight="1">
      <c r="A59" s="2" t="s">
        <v>118</v>
      </c>
      <c r="B59" s="31" t="s">
        <v>119</v>
      </c>
      <c r="C59" s="32">
        <v>0</v>
      </c>
      <c r="D59" s="27">
        <v>11025.88</v>
      </c>
      <c r="E59" s="33">
        <v>0</v>
      </c>
    </row>
    <row r="60" spans="1:5" ht="30.75" customHeight="1">
      <c r="A60" s="2" t="s">
        <v>120</v>
      </c>
      <c r="B60" s="31" t="s">
        <v>121</v>
      </c>
      <c r="C60" s="32">
        <v>0</v>
      </c>
      <c r="D60" s="34">
        <v>11301.91</v>
      </c>
      <c r="E60" s="33">
        <v>0</v>
      </c>
    </row>
    <row r="61" spans="1:5" ht="91.5" customHeight="1">
      <c r="A61" s="2" t="s">
        <v>78</v>
      </c>
      <c r="B61" s="9" t="s">
        <v>3</v>
      </c>
      <c r="C61" s="27">
        <v>0</v>
      </c>
      <c r="D61" s="22">
        <v>2645.9</v>
      </c>
      <c r="E61" s="27">
        <v>0</v>
      </c>
    </row>
    <row r="62" spans="1:5" ht="23.25" customHeight="1">
      <c r="A62" s="2" t="s">
        <v>79</v>
      </c>
      <c r="B62" s="9" t="s">
        <v>8</v>
      </c>
      <c r="C62" s="27">
        <v>0</v>
      </c>
      <c r="D62" s="22">
        <v>2615.14</v>
      </c>
      <c r="E62" s="27">
        <v>1872</v>
      </c>
    </row>
    <row r="63" spans="1:5" ht="27.75" customHeight="1">
      <c r="A63" s="3" t="s">
        <v>80</v>
      </c>
      <c r="B63" s="16" t="s">
        <v>5</v>
      </c>
      <c r="C63" s="26">
        <f>C64+C65</f>
        <v>224.2</v>
      </c>
      <c r="D63" s="21">
        <f>D64+D65</f>
        <v>196.08</v>
      </c>
      <c r="E63" s="26">
        <f>E64+E65</f>
        <v>1</v>
      </c>
    </row>
    <row r="64" spans="1:5" ht="43.5" customHeight="1">
      <c r="A64" s="2" t="s">
        <v>81</v>
      </c>
      <c r="B64" s="9" t="s">
        <v>6</v>
      </c>
      <c r="C64" s="27">
        <v>223.2</v>
      </c>
      <c r="D64" s="22">
        <v>195.08</v>
      </c>
      <c r="E64" s="27">
        <v>0</v>
      </c>
    </row>
    <row r="65" spans="1:5" ht="28.5" customHeight="1">
      <c r="A65" s="2" t="s">
        <v>82</v>
      </c>
      <c r="B65" s="9" t="s">
        <v>7</v>
      </c>
      <c r="C65" s="27">
        <v>1</v>
      </c>
      <c r="D65" s="22">
        <v>1</v>
      </c>
      <c r="E65" s="27">
        <v>1</v>
      </c>
    </row>
    <row r="66" spans="1:5" ht="23.25" customHeight="1">
      <c r="A66" s="3" t="s">
        <v>83</v>
      </c>
      <c r="B66" s="16" t="s">
        <v>25</v>
      </c>
      <c r="C66" s="26">
        <f>C68+C67</f>
        <v>11732.4</v>
      </c>
      <c r="D66" s="21">
        <f>D68+D67</f>
        <v>4609.14</v>
      </c>
      <c r="E66" s="26">
        <f>E68+E67</f>
        <v>2344</v>
      </c>
    </row>
    <row r="67" spans="1:5" ht="69.75" customHeight="1">
      <c r="A67" s="2" t="s">
        <v>84</v>
      </c>
      <c r="B67" s="9" t="s">
        <v>24</v>
      </c>
      <c r="C67" s="27">
        <v>0</v>
      </c>
      <c r="D67" s="22">
        <v>0</v>
      </c>
      <c r="E67" s="27">
        <v>0</v>
      </c>
    </row>
    <row r="68" spans="1:5" ht="25.5">
      <c r="A68" s="2" t="s">
        <v>85</v>
      </c>
      <c r="B68" s="9" t="s">
        <v>13</v>
      </c>
      <c r="C68" s="27">
        <v>11732.4</v>
      </c>
      <c r="D68" s="22">
        <v>4609.14</v>
      </c>
      <c r="E68" s="27">
        <v>2344</v>
      </c>
    </row>
    <row r="69" spans="1:5" ht="51.75" customHeight="1">
      <c r="A69" s="3" t="s">
        <v>86</v>
      </c>
      <c r="B69" s="16" t="s">
        <v>52</v>
      </c>
      <c r="C69" s="27"/>
      <c r="D69" s="23"/>
      <c r="E69" s="27"/>
    </row>
    <row r="70" spans="1:5" ht="38.25">
      <c r="A70" s="2" t="s">
        <v>87</v>
      </c>
      <c r="B70" s="9" t="s">
        <v>51</v>
      </c>
      <c r="C70" s="27"/>
      <c r="D70" s="23"/>
      <c r="E70" s="27"/>
    </row>
    <row r="71" spans="1:5" ht="20.25">
      <c r="A71" s="1"/>
      <c r="B71" s="18" t="s">
        <v>50</v>
      </c>
      <c r="C71" s="29">
        <f>C10+C53</f>
        <v>39422.3</v>
      </c>
      <c r="D71" s="20">
        <f>D10+D53</f>
        <v>76200.74</v>
      </c>
      <c r="E71" s="29">
        <f>E10+E53</f>
        <v>37792.5</v>
      </c>
    </row>
    <row r="72" ht="52.5" customHeight="1"/>
  </sheetData>
  <sheetProtection/>
  <mergeCells count="7">
    <mergeCell ref="A8:D8"/>
    <mergeCell ref="B1:E1"/>
    <mergeCell ref="B2:E2"/>
    <mergeCell ref="B3:E3"/>
    <mergeCell ref="B4:E4"/>
    <mergeCell ref="A6:E6"/>
    <mergeCell ref="A7:E7"/>
  </mergeCells>
  <printOptions/>
  <pageMargins left="0.3937007874015748" right="0.3937007874015748" top="0.1968503937007874" bottom="0.1968503937007874" header="0.1968503937007874" footer="0.1968503937007874"/>
  <pageSetup fitToHeight="12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Быстрова И. В.</cp:lastModifiedBy>
  <cp:lastPrinted>2018-04-24T09:59:34Z</cp:lastPrinted>
  <dcterms:created xsi:type="dcterms:W3CDTF">2015-07-21T13:23:07Z</dcterms:created>
  <dcterms:modified xsi:type="dcterms:W3CDTF">2018-04-24T09:59:54Z</dcterms:modified>
  <cp:category/>
  <cp:version/>
  <cp:contentType/>
  <cp:contentStatus/>
</cp:coreProperties>
</file>