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Прил 6 " sheetId="1" r:id="rId1"/>
    <sheet name="Лист1" sheetId="2" r:id="rId2"/>
    <sheet name="Лист2" sheetId="3" r:id="rId3"/>
    <sheet name="Лист3" sheetId="4" r:id="rId4"/>
  </sheets>
  <definedNames>
    <definedName name="_xlnm.Print_Area" localSheetId="1">'Лист1'!$A$4:$G$48</definedName>
    <definedName name="_xlnm.Print_Area" localSheetId="0">'Прил 6 '!$A$4:$F$48</definedName>
  </definedNames>
  <calcPr fullCalcOnLoad="1"/>
</workbook>
</file>

<file path=xl/sharedStrings.xml><?xml version="1.0" encoding="utf-8"?>
<sst xmlns="http://schemas.openxmlformats.org/spreadsheetml/2006/main" count="137" uniqueCount="72">
  <si>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</si>
  <si>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</si>
  <si>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</si>
  <si>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</si>
  <si>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</si>
  <si>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</si>
  <si>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</si>
  <si>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</si>
  <si>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</si>
  <si>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</si>
  <si>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</si>
  <si>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</si>
  <si>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</si>
  <si>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</si>
  <si>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</si>
  <si>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</si>
  <si>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</si>
  <si>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</si>
  <si>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</si>
  <si>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</si>
  <si>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</si>
  <si>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</si>
  <si>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</si>
  <si>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</si>
  <si>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</si>
  <si>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</si>
  <si>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</si>
  <si>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</si>
  <si>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</si>
  <si>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</si>
  <si>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</si>
  <si>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</si>
  <si>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</si>
  <si>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</si>
  <si>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</si>
  <si>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</si>
  <si>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</si>
  <si>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</si>
  <si>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</si>
  <si>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</si>
  <si>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</si>
  <si>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</si>
  <si>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0107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</si>
  <si>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</si>
  <si>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</si>
  <si>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</si>
  <si>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</si>
  <si>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</si>
  <si>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</si>
  <si>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</si>
  <si>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</si>
  <si>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</si>
  <si>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</si>
  <si>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</si>
  <si>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</si>
  <si>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</si>
  <si>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</si>
  <si>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</si>
  <si>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</si>
  <si>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</si>
  <si>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</si>
  <si>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</si>
  <si>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Обеспечение проведения выборов и референдумов</t>
  </si>
  <si>
    <t>Бюджет на 2015 г.  тыс.руб.</t>
  </si>
  <si>
    <t>%</t>
  </si>
  <si>
    <t>Бюджет на 2015 год перв.  тыс.руб.</t>
  </si>
  <si>
    <t>Бюджет на 2016 г.  тыс.руб.</t>
  </si>
  <si>
    <t>расходов бюджета Кобринского сельского поселения на 2016 год</t>
  </si>
  <si>
    <t>% исполнения</t>
  </si>
  <si>
    <t>Исполнено 1 пол. 2016  тыс.руб.</t>
  </si>
  <si>
    <t>Приложение № 3</t>
  </si>
  <si>
    <t>№  38  от 29.09.2016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</si>
</sst>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00"/>
    <numFmt numFmtId="169" formatCode="0.00000"/>
  </numFmts>
  <fonts count="2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4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 wrapText="1"/>
      <protection/>
    </xf>
    <xf numFmtId="0" fontId="4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2" fontId="4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0" borderId="0" xfId="52" applyFont="1" applyAlignment="1">
      <alignment horizontal="left" vertical="justify"/>
      <protection/>
    </xf>
    <xf numFmtId="1" fontId="1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52" applyFont="1" applyAlignment="1">
      <alignment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3" fillId="0" borderId="0" xfId="52" applyFont="1" applyAlignment="1">
      <alignment horizontal="center"/>
      <protection/>
    </xf>
    <xf numFmtId="0" fontId="2" fillId="0" borderId="14" xfId="52" applyFont="1" applyBorder="1" applyAlignment="1">
      <alignment horizontal="center"/>
      <protection/>
    </xf>
    <xf numFmtId="0" fontId="4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B7" sqref="B7:F7"/>
    </sheetView>
  </sheetViews>
  <sheetFormatPr defaultColWidth="9.00390625" defaultRowHeight="12.75"/>
  <cols>
    <col min="1" max="1" width="47.00390625" style="0" customWidth="1"/>
    <col min="2" max="2" width="7.75390625" style="0" customWidth="1"/>
    <col min="3" max="3" width="7.875" style="0" customWidth="1"/>
    <col min="4" max="5" width="10.125" style="0" customWidth="1"/>
    <col min="6" max="6" width="8.125" style="0" customWidth="1"/>
  </cols>
  <sheetData>
    <row r="1" spans="1:3" ht="12.75">
      <c r="A1" s="1"/>
      <c r="B1" s="1"/>
      <c r="C1" s="10"/>
    </row>
    <row r="2" spans="1:3" ht="12.75">
      <c r="A2" s="1"/>
      <c r="B2" s="1"/>
      <c r="C2" s="2"/>
    </row>
    <row r="3" spans="1:3" ht="12.75">
      <c r="A3" s="2"/>
      <c r="B3" s="2"/>
      <c r="C3" s="11"/>
    </row>
    <row r="4" spans="1:6" ht="12.75" customHeight="1">
      <c r="A4" s="2"/>
      <c r="B4" s="42" t="s">
        <v>70</v>
      </c>
      <c r="C4" s="42"/>
      <c r="D4" s="42"/>
      <c r="E4" s="42"/>
      <c r="F4" s="42"/>
    </row>
    <row r="5" spans="1:6" ht="12.75" customHeight="1">
      <c r="A5" s="2"/>
      <c r="B5" s="43" t="s">
        <v>48</v>
      </c>
      <c r="C5" s="43"/>
      <c r="D5" s="43"/>
      <c r="E5" s="43"/>
      <c r="F5" s="43"/>
    </row>
    <row r="6" spans="1:6" ht="12.75" customHeight="1">
      <c r="A6" s="2"/>
      <c r="B6" s="43" t="s">
        <v>49</v>
      </c>
      <c r="C6" s="43"/>
      <c r="D6" s="43"/>
      <c r="E6" s="43"/>
      <c r="F6" s="43"/>
    </row>
    <row r="7" spans="1:6" ht="12.75" customHeight="1">
      <c r="A7" s="2"/>
      <c r="B7" s="43" t="s">
        <v>71</v>
      </c>
      <c r="C7" s="43"/>
      <c r="D7" s="43"/>
      <c r="E7" s="43"/>
      <c r="F7" s="43"/>
    </row>
    <row r="8" spans="1:4" ht="12.75" customHeight="1">
      <c r="A8" s="2"/>
      <c r="B8" s="44"/>
      <c r="C8" s="44"/>
      <c r="D8" s="22"/>
    </row>
    <row r="9" spans="1:4" ht="12.75">
      <c r="A9" s="2"/>
      <c r="B9" s="45"/>
      <c r="C9" s="45"/>
      <c r="D9" s="22"/>
    </row>
    <row r="10" spans="1:4" ht="15.75">
      <c r="A10" s="31" t="s">
        <v>37</v>
      </c>
      <c r="B10" s="31"/>
      <c r="C10" s="31"/>
      <c r="D10" s="31"/>
    </row>
    <row r="11" spans="1:6" ht="14.25">
      <c r="A11" s="40" t="s">
        <v>67</v>
      </c>
      <c r="B11" s="40"/>
      <c r="C11" s="40"/>
      <c r="D11" s="40"/>
      <c r="E11" s="40"/>
      <c r="F11" s="40"/>
    </row>
    <row r="12" spans="1:4" ht="14.25">
      <c r="A12" s="40"/>
      <c r="B12" s="40"/>
      <c r="C12" s="40"/>
      <c r="D12" s="40"/>
    </row>
    <row r="13" spans="1:4" ht="15.75">
      <c r="A13" s="41"/>
      <c r="B13" s="41"/>
      <c r="C13" s="41"/>
      <c r="D13" s="41"/>
    </row>
    <row r="14" spans="1:6" ht="12.75" customHeight="1">
      <c r="A14" s="36" t="s">
        <v>0</v>
      </c>
      <c r="B14" s="36" t="s">
        <v>1</v>
      </c>
      <c r="C14" s="36" t="s">
        <v>2</v>
      </c>
      <c r="D14" s="39" t="s">
        <v>66</v>
      </c>
      <c r="E14" s="39" t="s">
        <v>69</v>
      </c>
      <c r="F14" s="39" t="s">
        <v>68</v>
      </c>
    </row>
    <row r="15" spans="1:6" ht="12.75">
      <c r="A15" s="37"/>
      <c r="B15" s="37"/>
      <c r="C15" s="37"/>
      <c r="D15" s="39"/>
      <c r="E15" s="39"/>
      <c r="F15" s="39"/>
    </row>
    <row r="16" spans="1:6" ht="25.5" customHeight="1">
      <c r="A16" s="38"/>
      <c r="B16" s="38"/>
      <c r="C16" s="38"/>
      <c r="D16" s="39"/>
      <c r="E16" s="39"/>
      <c r="F16" s="39"/>
    </row>
    <row r="17" spans="1:6" ht="12.75">
      <c r="A17" s="4" t="s">
        <v>3</v>
      </c>
      <c r="B17" s="14" t="s">
        <v>4</v>
      </c>
      <c r="C17" s="14"/>
      <c r="D17" s="32">
        <f>SUM(D18:D22)</f>
        <v>11122.920000000002</v>
      </c>
      <c r="E17" s="32">
        <f>SUM(E18:E22)</f>
        <v>4303.92</v>
      </c>
      <c r="F17" s="30">
        <f>E17/D17*100</f>
        <v>38.694155851161376</v>
      </c>
    </row>
    <row r="18" spans="1:6" ht="27" customHeight="1">
      <c r="A18" s="5" t="s">
        <v>5</v>
      </c>
      <c r="B18" s="14"/>
      <c r="C18" s="16" t="s">
        <v>6</v>
      </c>
      <c r="D18" s="33">
        <v>461.1</v>
      </c>
      <c r="E18" s="34">
        <v>185</v>
      </c>
      <c r="F18" s="29">
        <f aca="true" t="shared" si="0" ref="F18:F46">E18/D18*100</f>
        <v>40.12144870960746</v>
      </c>
    </row>
    <row r="19" spans="1:6" ht="14.25" customHeight="1">
      <c r="A19" s="6" t="s">
        <v>7</v>
      </c>
      <c r="B19" s="17"/>
      <c r="C19" s="18" t="s">
        <v>8</v>
      </c>
      <c r="D19" s="33">
        <v>9419.12</v>
      </c>
      <c r="E19" s="34">
        <v>3661.27</v>
      </c>
      <c r="F19" s="29">
        <f t="shared" si="0"/>
        <v>38.87061636331207</v>
      </c>
    </row>
    <row r="20" spans="1:6" ht="14.25" customHeight="1">
      <c r="A20" s="7" t="s">
        <v>62</v>
      </c>
      <c r="B20" s="13"/>
      <c r="C20" s="19" t="s">
        <v>42</v>
      </c>
      <c r="D20" s="33">
        <v>0</v>
      </c>
      <c r="E20" s="34"/>
      <c r="F20" s="29">
        <v>0</v>
      </c>
    </row>
    <row r="21" spans="1:6" ht="12.75">
      <c r="A21" s="7" t="s">
        <v>9</v>
      </c>
      <c r="B21" s="13"/>
      <c r="C21" s="19" t="s">
        <v>56</v>
      </c>
      <c r="D21" s="33">
        <v>210</v>
      </c>
      <c r="E21" s="34">
        <v>0</v>
      </c>
      <c r="F21" s="29">
        <f t="shared" si="0"/>
        <v>0</v>
      </c>
    </row>
    <row r="22" spans="1:6" ht="13.5" customHeight="1">
      <c r="A22" s="7" t="s">
        <v>47</v>
      </c>
      <c r="B22" s="13"/>
      <c r="C22" s="19" t="s">
        <v>57</v>
      </c>
      <c r="D22" s="33">
        <v>1032.7</v>
      </c>
      <c r="E22" s="34">
        <v>457.65</v>
      </c>
      <c r="F22" s="29">
        <f t="shared" si="0"/>
        <v>44.31587101772053</v>
      </c>
    </row>
    <row r="23" spans="1:6" ht="15" customHeight="1">
      <c r="A23" s="8" t="s">
        <v>10</v>
      </c>
      <c r="B23" s="20" t="s">
        <v>29</v>
      </c>
      <c r="C23" s="18"/>
      <c r="D23" s="32">
        <f>D24</f>
        <v>195.08</v>
      </c>
      <c r="E23" s="32">
        <f>E24</f>
        <v>78.34</v>
      </c>
      <c r="F23" s="30">
        <f t="shared" si="0"/>
        <v>40.157883945048184</v>
      </c>
    </row>
    <row r="24" spans="1:6" ht="30" customHeight="1">
      <c r="A24" s="6" t="s">
        <v>11</v>
      </c>
      <c r="B24" s="17"/>
      <c r="C24" s="18" t="s">
        <v>36</v>
      </c>
      <c r="D24" s="33">
        <v>195.08</v>
      </c>
      <c r="E24" s="34">
        <v>78.34</v>
      </c>
      <c r="F24" s="29">
        <f t="shared" si="0"/>
        <v>40.157883945048184</v>
      </c>
    </row>
    <row r="25" spans="1:6" ht="30.75" customHeight="1">
      <c r="A25" s="4" t="s">
        <v>12</v>
      </c>
      <c r="B25" s="14" t="s">
        <v>13</v>
      </c>
      <c r="C25" s="14"/>
      <c r="D25" s="32">
        <f>SUM(D26:D28)</f>
        <v>320</v>
      </c>
      <c r="E25" s="32">
        <f>SUM(E26:E28)</f>
        <v>84.06</v>
      </c>
      <c r="F25" s="30">
        <f t="shared" si="0"/>
        <v>26.26875</v>
      </c>
    </row>
    <row r="26" spans="1:6" ht="41.25" customHeight="1">
      <c r="A26" s="6" t="s">
        <v>14</v>
      </c>
      <c r="B26" s="17"/>
      <c r="C26" s="18" t="s">
        <v>15</v>
      </c>
      <c r="D26" s="33">
        <v>150</v>
      </c>
      <c r="E26" s="34">
        <v>39.54</v>
      </c>
      <c r="F26" s="29">
        <f t="shared" si="0"/>
        <v>26.36</v>
      </c>
    </row>
    <row r="27" spans="1:6" ht="17.25" customHeight="1">
      <c r="A27" s="6" t="s">
        <v>16</v>
      </c>
      <c r="B27" s="17"/>
      <c r="C27" s="18" t="s">
        <v>17</v>
      </c>
      <c r="D27" s="33">
        <v>150</v>
      </c>
      <c r="E27" s="34">
        <v>44.52</v>
      </c>
      <c r="F27" s="29">
        <f t="shared" si="0"/>
        <v>29.68</v>
      </c>
    </row>
    <row r="28" spans="1:6" ht="27.75" customHeight="1">
      <c r="A28" s="6" t="s">
        <v>58</v>
      </c>
      <c r="B28" s="17"/>
      <c r="C28" s="18" t="s">
        <v>59</v>
      </c>
      <c r="D28" s="33">
        <v>20</v>
      </c>
      <c r="E28" s="34">
        <v>0</v>
      </c>
      <c r="F28" s="29">
        <f t="shared" si="0"/>
        <v>0</v>
      </c>
    </row>
    <row r="29" spans="1:6" ht="15" customHeight="1">
      <c r="A29" s="4" t="s">
        <v>30</v>
      </c>
      <c r="B29" s="14" t="s">
        <v>31</v>
      </c>
      <c r="C29" s="18"/>
      <c r="D29" s="32">
        <f>SUM(D30:D33)</f>
        <v>7899.61</v>
      </c>
      <c r="E29" s="32">
        <f>SUM(E30:E33)</f>
        <v>873.8299999999999</v>
      </c>
      <c r="F29" s="30">
        <f t="shared" si="0"/>
        <v>11.061685323705854</v>
      </c>
    </row>
    <row r="30" spans="1:6" ht="16.5" customHeight="1">
      <c r="A30" s="12" t="s">
        <v>3</v>
      </c>
      <c r="B30" s="14"/>
      <c r="C30" s="18" t="s">
        <v>46</v>
      </c>
      <c r="D30" s="33">
        <v>0</v>
      </c>
      <c r="E30" s="34">
        <v>0</v>
      </c>
      <c r="F30" s="29">
        <v>0</v>
      </c>
    </row>
    <row r="31" spans="1:6" ht="15.75" customHeight="1">
      <c r="A31" s="6" t="s">
        <v>61</v>
      </c>
      <c r="B31" s="17"/>
      <c r="C31" s="18" t="s">
        <v>60</v>
      </c>
      <c r="D31" s="33">
        <v>7255.08</v>
      </c>
      <c r="E31" s="34">
        <v>660.42</v>
      </c>
      <c r="F31" s="29">
        <f t="shared" si="0"/>
        <v>9.102863097305612</v>
      </c>
    </row>
    <row r="32" spans="1:6" ht="15.75" customHeight="1">
      <c r="A32" s="6" t="s">
        <v>50</v>
      </c>
      <c r="B32" s="17"/>
      <c r="C32" s="18" t="s">
        <v>51</v>
      </c>
      <c r="D32" s="33">
        <v>270</v>
      </c>
      <c r="E32" s="34">
        <v>167.26</v>
      </c>
      <c r="F32" s="29">
        <f t="shared" si="0"/>
        <v>61.94814814814814</v>
      </c>
    </row>
    <row r="33" spans="1:6" ht="18.75" customHeight="1">
      <c r="A33" s="6" t="s">
        <v>40</v>
      </c>
      <c r="B33" s="17"/>
      <c r="C33" s="18" t="s">
        <v>41</v>
      </c>
      <c r="D33" s="33">
        <v>374.53</v>
      </c>
      <c r="E33" s="34">
        <v>46.15</v>
      </c>
      <c r="F33" s="29">
        <f t="shared" si="0"/>
        <v>12.322110378340854</v>
      </c>
    </row>
    <row r="34" spans="1:6" ht="15.75" customHeight="1">
      <c r="A34" s="4" t="s">
        <v>18</v>
      </c>
      <c r="B34" s="14" t="s">
        <v>19</v>
      </c>
      <c r="C34" s="14"/>
      <c r="D34" s="32">
        <f>D35+D36+D37</f>
        <v>50318.18</v>
      </c>
      <c r="E34" s="32">
        <f>E35+E36+E37</f>
        <v>5478.72</v>
      </c>
      <c r="F34" s="30">
        <f t="shared" si="0"/>
        <v>10.88815215494678</v>
      </c>
    </row>
    <row r="35" spans="1:6" ht="12.75">
      <c r="A35" s="6" t="s">
        <v>20</v>
      </c>
      <c r="B35" s="17"/>
      <c r="C35" s="18" t="s">
        <v>21</v>
      </c>
      <c r="D35" s="33">
        <v>41396.61</v>
      </c>
      <c r="E35" s="34">
        <v>247.16</v>
      </c>
      <c r="F35" s="29">
        <f t="shared" si="0"/>
        <v>0.5970537200993028</v>
      </c>
    </row>
    <row r="36" spans="1:6" ht="12.75">
      <c r="A36" s="6" t="s">
        <v>22</v>
      </c>
      <c r="B36" s="17"/>
      <c r="C36" s="18" t="s">
        <v>23</v>
      </c>
      <c r="D36" s="33">
        <v>2195.33</v>
      </c>
      <c r="E36" s="34">
        <v>693.89</v>
      </c>
      <c r="F36" s="29">
        <f t="shared" si="0"/>
        <v>31.6075487512128</v>
      </c>
    </row>
    <row r="37" spans="1:6" ht="15" customHeight="1">
      <c r="A37" s="6" t="s">
        <v>38</v>
      </c>
      <c r="B37" s="17"/>
      <c r="C37" s="18" t="s">
        <v>39</v>
      </c>
      <c r="D37" s="33">
        <v>6726.24</v>
      </c>
      <c r="E37" s="34">
        <v>4537.67</v>
      </c>
      <c r="F37" s="29">
        <f t="shared" si="0"/>
        <v>67.46220771188658</v>
      </c>
    </row>
    <row r="38" spans="1:6" ht="15.75" customHeight="1">
      <c r="A38" s="4" t="s">
        <v>32</v>
      </c>
      <c r="B38" s="14" t="s">
        <v>33</v>
      </c>
      <c r="C38" s="18"/>
      <c r="D38" s="32">
        <f>D39</f>
        <v>251.06</v>
      </c>
      <c r="E38" s="32">
        <f>E39</f>
        <v>60</v>
      </c>
      <c r="F38" s="30">
        <f t="shared" si="0"/>
        <v>23.898669640723334</v>
      </c>
    </row>
    <row r="39" spans="1:6" ht="17.25" customHeight="1">
      <c r="A39" s="6" t="s">
        <v>34</v>
      </c>
      <c r="B39" s="17"/>
      <c r="C39" s="18" t="s">
        <v>35</v>
      </c>
      <c r="D39" s="33">
        <v>251.06</v>
      </c>
      <c r="E39" s="34">
        <v>60</v>
      </c>
      <c r="F39" s="29">
        <f t="shared" si="0"/>
        <v>23.898669640723334</v>
      </c>
    </row>
    <row r="40" spans="1:6" ht="24.75" customHeight="1">
      <c r="A40" s="4" t="s">
        <v>24</v>
      </c>
      <c r="B40" s="14" t="s">
        <v>25</v>
      </c>
      <c r="C40" s="14"/>
      <c r="D40" s="32">
        <f>D41</f>
        <v>8255.3</v>
      </c>
      <c r="E40" s="32">
        <f>E41</f>
        <v>3213.39</v>
      </c>
      <c r="F40" s="30">
        <f t="shared" si="0"/>
        <v>38.92517534190157</v>
      </c>
    </row>
    <row r="41" spans="1:6" ht="15.75" customHeight="1">
      <c r="A41" s="6" t="s">
        <v>26</v>
      </c>
      <c r="B41" s="17"/>
      <c r="C41" s="18" t="s">
        <v>27</v>
      </c>
      <c r="D41" s="33">
        <v>8255.3</v>
      </c>
      <c r="E41" s="34">
        <v>3213.39</v>
      </c>
      <c r="F41" s="29">
        <f t="shared" si="0"/>
        <v>38.92517534190157</v>
      </c>
    </row>
    <row r="42" spans="1:6" ht="12.75">
      <c r="A42" s="4" t="s">
        <v>43</v>
      </c>
      <c r="B42" s="21">
        <v>1000</v>
      </c>
      <c r="C42" s="14"/>
      <c r="D42" s="35">
        <f>D43</f>
        <v>800</v>
      </c>
      <c r="E42" s="35">
        <f>E43</f>
        <v>363.31</v>
      </c>
      <c r="F42" s="30">
        <f t="shared" si="0"/>
        <v>45.41375</v>
      </c>
    </row>
    <row r="43" spans="1:6" ht="12.75">
      <c r="A43" s="6" t="s">
        <v>44</v>
      </c>
      <c r="B43" s="17"/>
      <c r="C43" s="18" t="s">
        <v>45</v>
      </c>
      <c r="D43" s="33">
        <v>800</v>
      </c>
      <c r="E43" s="34">
        <v>363.31</v>
      </c>
      <c r="F43" s="29">
        <f t="shared" si="0"/>
        <v>45.41375</v>
      </c>
    </row>
    <row r="44" spans="1:6" ht="12.75">
      <c r="A44" s="4" t="s">
        <v>54</v>
      </c>
      <c r="B44" s="14" t="s">
        <v>52</v>
      </c>
      <c r="C44" s="14"/>
      <c r="D44" s="32">
        <f>SUM(D45:D45)</f>
        <v>200</v>
      </c>
      <c r="E44" s="32">
        <f>SUM(E45:E45)</f>
        <v>59.42</v>
      </c>
      <c r="F44" s="30">
        <f t="shared" si="0"/>
        <v>29.710000000000004</v>
      </c>
    </row>
    <row r="45" spans="1:6" ht="27" customHeight="1">
      <c r="A45" s="6" t="s">
        <v>53</v>
      </c>
      <c r="B45" s="17"/>
      <c r="C45" s="18" t="s">
        <v>55</v>
      </c>
      <c r="D45" s="33">
        <v>200</v>
      </c>
      <c r="E45" s="34">
        <v>59.42</v>
      </c>
      <c r="F45" s="29">
        <f t="shared" si="0"/>
        <v>29.710000000000004</v>
      </c>
    </row>
    <row r="46" spans="1:6" ht="17.25" customHeight="1">
      <c r="A46" s="9" t="s">
        <v>28</v>
      </c>
      <c r="B46" s="21"/>
      <c r="C46" s="21"/>
      <c r="D46" s="32">
        <f>D17+D23+D25+D29+D34+D40+D44+D38+D42</f>
        <v>79362.15000000001</v>
      </c>
      <c r="E46" s="32">
        <f>E17+E23+E25+E29+E34+E40+E44+E38+E42</f>
        <v>14514.99</v>
      </c>
      <c r="F46" s="30">
        <f t="shared" si="0"/>
        <v>18.289562467750685</v>
      </c>
    </row>
    <row r="47" spans="1:3" ht="12.75">
      <c r="A47" s="1"/>
      <c r="B47" s="1"/>
      <c r="C47" s="3"/>
    </row>
    <row r="48" spans="1:3" ht="12.75">
      <c r="A48" s="1"/>
      <c r="B48" s="1"/>
      <c r="C48" s="3"/>
    </row>
  </sheetData>
  <sheetProtection/>
  <mergeCells count="15">
    <mergeCell ref="A11:F11"/>
    <mergeCell ref="B4:F4"/>
    <mergeCell ref="B5:F5"/>
    <mergeCell ref="B6:F6"/>
    <mergeCell ref="B7:F7"/>
    <mergeCell ref="B8:C8"/>
    <mergeCell ref="B9:C9"/>
    <mergeCell ref="E14:E16"/>
    <mergeCell ref="F14:F16"/>
    <mergeCell ref="A12:D12"/>
    <mergeCell ref="A13:D13"/>
    <mergeCell ref="A14:A16"/>
    <mergeCell ref="B14:B16"/>
    <mergeCell ref="C14:C16"/>
    <mergeCell ref="D14:D16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9">
      <selection activeCell="E28" sqref="E28"/>
    </sheetView>
  </sheetViews>
  <sheetFormatPr defaultColWidth="9.00390625" defaultRowHeight="12.75"/>
  <cols>
    <col min="1" max="1" width="46.625" style="0" customWidth="1"/>
    <col min="2" max="2" width="7.875" style="0" customWidth="1"/>
    <col min="3" max="3" width="9.875" style="0" customWidth="1"/>
    <col min="5" max="6" width="8.875" style="0" customWidth="1"/>
    <col min="7" max="7" width="5.75390625" style="0" customWidth="1"/>
  </cols>
  <sheetData>
    <row r="1" spans="1:4" ht="12.75">
      <c r="A1" s="1"/>
      <c r="B1" s="1"/>
      <c r="C1" s="10"/>
      <c r="D1" s="10"/>
    </row>
    <row r="2" spans="1:4" ht="12.75">
      <c r="A2" s="1"/>
      <c r="B2" s="1"/>
      <c r="C2" s="2"/>
      <c r="D2" s="2"/>
    </row>
    <row r="3" spans="1:4" ht="12.75">
      <c r="A3" s="2"/>
      <c r="B3" s="2"/>
      <c r="C3" s="11"/>
      <c r="D3" s="11"/>
    </row>
    <row r="4" spans="1:6" ht="12.75" customHeight="1">
      <c r="A4" s="2"/>
      <c r="B4" s="42"/>
      <c r="C4" s="42"/>
      <c r="D4" s="42"/>
      <c r="E4" s="42"/>
      <c r="F4" s="42"/>
    </row>
    <row r="5" spans="1:6" ht="12.75" customHeight="1">
      <c r="A5" s="2"/>
      <c r="B5" s="43"/>
      <c r="C5" s="43"/>
      <c r="D5" s="43"/>
      <c r="E5" s="43"/>
      <c r="F5" s="43"/>
    </row>
    <row r="6" spans="1:6" ht="12.75" customHeight="1">
      <c r="A6" s="2"/>
      <c r="B6" s="43"/>
      <c r="C6" s="43"/>
      <c r="D6" s="43"/>
      <c r="E6" s="43"/>
      <c r="F6" s="43"/>
    </row>
    <row r="7" spans="1:6" ht="12.75" customHeight="1">
      <c r="A7" s="2"/>
      <c r="B7" s="43"/>
      <c r="C7" s="43"/>
      <c r="D7" s="43"/>
      <c r="E7" s="43"/>
      <c r="F7" s="43"/>
    </row>
    <row r="8" spans="1:6" ht="12.75" customHeight="1">
      <c r="A8" s="2"/>
      <c r="B8" s="44"/>
      <c r="C8" s="44"/>
      <c r="D8" s="25"/>
      <c r="E8" s="22"/>
      <c r="F8" s="22"/>
    </row>
    <row r="9" spans="1:6" ht="12.75">
      <c r="A9" s="2"/>
      <c r="B9" s="45"/>
      <c r="C9" s="45"/>
      <c r="D9" s="11"/>
      <c r="E9" s="22"/>
      <c r="F9" s="22"/>
    </row>
    <row r="10" spans="1:6" ht="15.75">
      <c r="A10" s="46" t="s">
        <v>37</v>
      </c>
      <c r="B10" s="46"/>
      <c r="C10" s="46"/>
      <c r="D10" s="46"/>
      <c r="E10" s="46"/>
      <c r="F10" s="46"/>
    </row>
    <row r="11" spans="1:6" ht="14.25">
      <c r="A11" s="40" t="s">
        <v>67</v>
      </c>
      <c r="B11" s="40"/>
      <c r="C11" s="40"/>
      <c r="D11" s="40"/>
      <c r="E11" s="40"/>
      <c r="F11" s="40"/>
    </row>
    <row r="12" spans="1:6" ht="14.25">
      <c r="A12" s="40"/>
      <c r="B12" s="40"/>
      <c r="C12" s="40"/>
      <c r="D12" s="40"/>
      <c r="E12" s="40"/>
      <c r="F12" s="40"/>
    </row>
    <row r="13" spans="1:6" ht="15.75">
      <c r="A13" s="41"/>
      <c r="B13" s="41"/>
      <c r="C13" s="41"/>
      <c r="D13" s="41"/>
      <c r="E13" s="41"/>
      <c r="F13" s="41"/>
    </row>
    <row r="14" spans="1:7" ht="12.75" customHeight="1">
      <c r="A14" s="36" t="s">
        <v>0</v>
      </c>
      <c r="B14" s="36" t="s">
        <v>1</v>
      </c>
      <c r="C14" s="36" t="s">
        <v>2</v>
      </c>
      <c r="D14" s="36" t="s">
        <v>65</v>
      </c>
      <c r="E14" s="39" t="s">
        <v>63</v>
      </c>
      <c r="F14" s="39" t="s">
        <v>66</v>
      </c>
      <c r="G14" s="39" t="s">
        <v>64</v>
      </c>
    </row>
    <row r="15" spans="1:7" ht="12.75">
      <c r="A15" s="37"/>
      <c r="B15" s="37"/>
      <c r="C15" s="37"/>
      <c r="D15" s="37"/>
      <c r="E15" s="39"/>
      <c r="F15" s="39"/>
      <c r="G15" s="39"/>
    </row>
    <row r="16" spans="1:7" ht="28.5" customHeight="1">
      <c r="A16" s="38"/>
      <c r="B16" s="38"/>
      <c r="C16" s="38"/>
      <c r="D16" s="38"/>
      <c r="E16" s="39"/>
      <c r="F16" s="39"/>
      <c r="G16" s="39"/>
    </row>
    <row r="17" spans="1:7" ht="12.75">
      <c r="A17" s="4" t="s">
        <v>3</v>
      </c>
      <c r="B17" s="14" t="s">
        <v>4</v>
      </c>
      <c r="C17" s="14"/>
      <c r="D17" s="15">
        <f>SUM(D18:D22)</f>
        <v>10786.1</v>
      </c>
      <c r="E17" s="15">
        <f>SUM(E18:E22)</f>
        <v>11381.300000000001</v>
      </c>
      <c r="F17" s="15">
        <f>SUM(F18:F22)</f>
        <v>11062.920000000002</v>
      </c>
      <c r="G17" s="27">
        <f>F17/D17*100</f>
        <v>102.56645126598123</v>
      </c>
    </row>
    <row r="18" spans="1:7" ht="26.25" customHeight="1">
      <c r="A18" s="5" t="s">
        <v>5</v>
      </c>
      <c r="B18" s="14"/>
      <c r="C18" s="16" t="s">
        <v>6</v>
      </c>
      <c r="D18" s="23">
        <v>461.1</v>
      </c>
      <c r="E18" s="23">
        <v>461.1</v>
      </c>
      <c r="F18" s="23">
        <v>461.1</v>
      </c>
      <c r="G18" s="26">
        <f aca="true" t="shared" si="0" ref="G18:G46">F18/D18*100</f>
        <v>100</v>
      </c>
    </row>
    <row r="19" spans="1:7" ht="14.25" customHeight="1">
      <c r="A19" s="6" t="s">
        <v>7</v>
      </c>
      <c r="B19" s="17"/>
      <c r="C19" s="18" t="s">
        <v>8</v>
      </c>
      <c r="D19" s="23">
        <v>9125</v>
      </c>
      <c r="E19" s="23">
        <v>8785.7</v>
      </c>
      <c r="F19" s="23">
        <v>9419.12</v>
      </c>
      <c r="G19" s="26">
        <f t="shared" si="0"/>
        <v>103.22323287671233</v>
      </c>
    </row>
    <row r="20" spans="1:7" ht="14.25" customHeight="1">
      <c r="A20" s="7" t="s">
        <v>62</v>
      </c>
      <c r="B20" s="13"/>
      <c r="C20" s="19" t="s">
        <v>42</v>
      </c>
      <c r="D20" s="23">
        <v>0</v>
      </c>
      <c r="E20" s="23">
        <v>0</v>
      </c>
      <c r="F20" s="23">
        <v>0</v>
      </c>
      <c r="G20" s="26">
        <v>0</v>
      </c>
    </row>
    <row r="21" spans="1:7" ht="12.75">
      <c r="A21" s="7" t="s">
        <v>9</v>
      </c>
      <c r="B21" s="13"/>
      <c r="C21" s="19" t="s">
        <v>56</v>
      </c>
      <c r="D21" s="23">
        <v>300</v>
      </c>
      <c r="E21" s="23">
        <v>278.5</v>
      </c>
      <c r="F21" s="23">
        <v>300</v>
      </c>
      <c r="G21" s="26">
        <f t="shared" si="0"/>
        <v>100</v>
      </c>
    </row>
    <row r="22" spans="1:7" ht="15.75" customHeight="1">
      <c r="A22" s="7" t="s">
        <v>47</v>
      </c>
      <c r="B22" s="13"/>
      <c r="C22" s="19" t="s">
        <v>57</v>
      </c>
      <c r="D22" s="23">
        <v>900</v>
      </c>
      <c r="E22" s="23">
        <v>1856</v>
      </c>
      <c r="F22" s="23">
        <f>600+282.7</f>
        <v>882.7</v>
      </c>
      <c r="G22" s="26">
        <f t="shared" si="0"/>
        <v>98.07777777777778</v>
      </c>
    </row>
    <row r="23" spans="1:7" ht="18" customHeight="1">
      <c r="A23" s="8" t="s">
        <v>10</v>
      </c>
      <c r="B23" s="20" t="s">
        <v>29</v>
      </c>
      <c r="C23" s="18"/>
      <c r="D23" s="15">
        <f>D24</f>
        <v>339.8</v>
      </c>
      <c r="E23" s="15">
        <f>E24</f>
        <v>275.51</v>
      </c>
      <c r="F23" s="15">
        <f>F24</f>
        <v>223.2</v>
      </c>
      <c r="G23" s="27">
        <f t="shared" si="0"/>
        <v>65.68569746909947</v>
      </c>
    </row>
    <row r="24" spans="1:7" ht="26.25" customHeight="1">
      <c r="A24" s="17" t="s">
        <v>11</v>
      </c>
      <c r="B24" s="17"/>
      <c r="C24" s="18" t="s">
        <v>36</v>
      </c>
      <c r="D24" s="23">
        <v>339.8</v>
      </c>
      <c r="E24" s="23">
        <v>275.51</v>
      </c>
      <c r="F24" s="23">
        <v>223.2</v>
      </c>
      <c r="G24" s="26">
        <f t="shared" si="0"/>
        <v>65.68569746909947</v>
      </c>
    </row>
    <row r="25" spans="1:7" ht="24.75" customHeight="1">
      <c r="A25" s="4" t="s">
        <v>12</v>
      </c>
      <c r="B25" s="14" t="s">
        <v>13</v>
      </c>
      <c r="C25" s="14"/>
      <c r="D25" s="15">
        <f>SUM(D26:D28)</f>
        <v>270</v>
      </c>
      <c r="E25" s="15">
        <f>SUM(E26:E28)</f>
        <v>520</v>
      </c>
      <c r="F25" s="15">
        <f>SUM(F26:F28)</f>
        <v>270</v>
      </c>
      <c r="G25" s="27">
        <f t="shared" si="0"/>
        <v>100</v>
      </c>
    </row>
    <row r="26" spans="1:7" ht="39.75" customHeight="1">
      <c r="A26" s="6" t="s">
        <v>14</v>
      </c>
      <c r="B26" s="17"/>
      <c r="C26" s="18" t="s">
        <v>15</v>
      </c>
      <c r="D26" s="23">
        <v>100</v>
      </c>
      <c r="E26" s="23">
        <v>350</v>
      </c>
      <c r="F26" s="23">
        <v>100</v>
      </c>
      <c r="G26" s="26">
        <f t="shared" si="0"/>
        <v>100</v>
      </c>
    </row>
    <row r="27" spans="1:7" ht="21.75" customHeight="1">
      <c r="A27" s="6" t="s">
        <v>16</v>
      </c>
      <c r="B27" s="17"/>
      <c r="C27" s="18" t="s">
        <v>17</v>
      </c>
      <c r="D27" s="23">
        <v>150</v>
      </c>
      <c r="E27" s="23">
        <v>150</v>
      </c>
      <c r="F27" s="23">
        <v>150</v>
      </c>
      <c r="G27" s="26">
        <f t="shared" si="0"/>
        <v>100</v>
      </c>
    </row>
    <row r="28" spans="1:7" ht="30" customHeight="1">
      <c r="A28" s="6" t="s">
        <v>58</v>
      </c>
      <c r="B28" s="17"/>
      <c r="C28" s="18" t="s">
        <v>59</v>
      </c>
      <c r="D28" s="23">
        <v>20</v>
      </c>
      <c r="E28" s="23">
        <v>20</v>
      </c>
      <c r="F28" s="23">
        <v>20</v>
      </c>
      <c r="G28" s="26">
        <f t="shared" si="0"/>
        <v>100</v>
      </c>
    </row>
    <row r="29" spans="1:7" ht="15" customHeight="1">
      <c r="A29" s="4" t="s">
        <v>30</v>
      </c>
      <c r="B29" s="14" t="s">
        <v>31</v>
      </c>
      <c r="C29" s="18"/>
      <c r="D29" s="15">
        <f>SUM(D30:D33)</f>
        <v>3868.9</v>
      </c>
      <c r="E29" s="15">
        <f>SUM(E30:E33)</f>
        <v>8293.599999999999</v>
      </c>
      <c r="F29" s="15">
        <f>SUM(F30:F33)</f>
        <v>3490</v>
      </c>
      <c r="G29" s="27">
        <f t="shared" si="0"/>
        <v>90.20651864871152</v>
      </c>
    </row>
    <row r="30" spans="1:7" ht="18" customHeight="1">
      <c r="A30" s="12" t="s">
        <v>3</v>
      </c>
      <c r="B30" s="14"/>
      <c r="C30" s="18" t="s">
        <v>46</v>
      </c>
      <c r="D30" s="23">
        <v>60</v>
      </c>
      <c r="E30" s="23">
        <v>68.9</v>
      </c>
      <c r="F30" s="23">
        <v>60</v>
      </c>
      <c r="G30" s="26">
        <f t="shared" si="0"/>
        <v>100</v>
      </c>
    </row>
    <row r="31" spans="1:7" ht="15.75" customHeight="1">
      <c r="A31" s="6" t="s">
        <v>61</v>
      </c>
      <c r="B31" s="17"/>
      <c r="C31" s="18" t="s">
        <v>60</v>
      </c>
      <c r="D31" s="23">
        <v>3378.6</v>
      </c>
      <c r="E31" s="23">
        <v>7694.4</v>
      </c>
      <c r="F31" s="23">
        <v>3000</v>
      </c>
      <c r="G31" s="26">
        <f t="shared" si="0"/>
        <v>88.7941751021133</v>
      </c>
    </row>
    <row r="32" spans="1:7" ht="15.75" customHeight="1">
      <c r="A32" s="6" t="s">
        <v>50</v>
      </c>
      <c r="B32" s="17"/>
      <c r="C32" s="18" t="s">
        <v>51</v>
      </c>
      <c r="D32" s="23">
        <v>270</v>
      </c>
      <c r="E32" s="23">
        <v>270</v>
      </c>
      <c r="F32" s="23">
        <v>270</v>
      </c>
      <c r="G32" s="26">
        <f t="shared" si="0"/>
        <v>100</v>
      </c>
    </row>
    <row r="33" spans="1:7" ht="15.75" customHeight="1">
      <c r="A33" s="6" t="s">
        <v>40</v>
      </c>
      <c r="B33" s="17"/>
      <c r="C33" s="18" t="s">
        <v>41</v>
      </c>
      <c r="D33" s="23">
        <v>160.3</v>
      </c>
      <c r="E33" s="23">
        <v>260.3</v>
      </c>
      <c r="F33" s="23">
        <v>160</v>
      </c>
      <c r="G33" s="26">
        <v>0</v>
      </c>
    </row>
    <row r="34" spans="1:7" ht="15.75" customHeight="1">
      <c r="A34" s="4" t="s">
        <v>18</v>
      </c>
      <c r="B34" s="14" t="s">
        <v>19</v>
      </c>
      <c r="C34" s="14"/>
      <c r="D34" s="15">
        <f>D35+D36+D37</f>
        <v>9031.2</v>
      </c>
      <c r="E34" s="15">
        <f>E35+E36+E37</f>
        <v>24985.399999999998</v>
      </c>
      <c r="F34" s="15">
        <f>F35+F36+F37</f>
        <v>17709.18</v>
      </c>
      <c r="G34" s="27">
        <f t="shared" si="0"/>
        <v>196.08889184161572</v>
      </c>
    </row>
    <row r="35" spans="1:7" ht="12.75">
      <c r="A35" s="6" t="s">
        <v>20</v>
      </c>
      <c r="B35" s="17"/>
      <c r="C35" s="18" t="s">
        <v>21</v>
      </c>
      <c r="D35" s="23">
        <v>1800</v>
      </c>
      <c r="E35" s="23">
        <v>17315.1</v>
      </c>
      <c r="F35" s="23">
        <v>10363.6</v>
      </c>
      <c r="G35" s="26">
        <f t="shared" si="0"/>
        <v>575.7555555555555</v>
      </c>
    </row>
    <row r="36" spans="1:7" ht="12.75">
      <c r="A36" s="6" t="s">
        <v>22</v>
      </c>
      <c r="B36" s="17"/>
      <c r="C36" s="18" t="s">
        <v>23</v>
      </c>
      <c r="D36" s="23">
        <v>1650</v>
      </c>
      <c r="E36" s="23">
        <v>1650</v>
      </c>
      <c r="F36" s="23">
        <v>1500</v>
      </c>
      <c r="G36" s="26">
        <f t="shared" si="0"/>
        <v>90.9090909090909</v>
      </c>
    </row>
    <row r="37" spans="1:7" ht="15" customHeight="1">
      <c r="A37" s="6" t="s">
        <v>38</v>
      </c>
      <c r="B37" s="17"/>
      <c r="C37" s="18" t="s">
        <v>39</v>
      </c>
      <c r="D37" s="23">
        <v>5581.2</v>
      </c>
      <c r="E37" s="23">
        <v>6020.3</v>
      </c>
      <c r="F37" s="23">
        <f>5799.48+200-153.9</f>
        <v>5845.58</v>
      </c>
      <c r="G37" s="26">
        <f t="shared" si="0"/>
        <v>104.7369741274278</v>
      </c>
    </row>
    <row r="38" spans="1:7" ht="17.25" customHeight="1">
      <c r="A38" s="4" t="s">
        <v>32</v>
      </c>
      <c r="B38" s="14" t="s">
        <v>33</v>
      </c>
      <c r="C38" s="18"/>
      <c r="D38" s="15">
        <f>D39</f>
        <v>166.12</v>
      </c>
      <c r="E38" s="15">
        <f>E39</f>
        <v>216.1</v>
      </c>
      <c r="F38" s="15">
        <f>F39</f>
        <v>187</v>
      </c>
      <c r="G38" s="27">
        <f t="shared" si="0"/>
        <v>112.56922706477246</v>
      </c>
    </row>
    <row r="39" spans="1:7" ht="15.75" customHeight="1">
      <c r="A39" s="17" t="s">
        <v>34</v>
      </c>
      <c r="B39" s="17"/>
      <c r="C39" s="18" t="s">
        <v>35</v>
      </c>
      <c r="D39" s="23">
        <v>166.12</v>
      </c>
      <c r="E39" s="23">
        <v>216.1</v>
      </c>
      <c r="F39" s="23">
        <v>187</v>
      </c>
      <c r="G39" s="26">
        <f t="shared" si="0"/>
        <v>112.56922706477246</v>
      </c>
    </row>
    <row r="40" spans="1:7" ht="27.75" customHeight="1">
      <c r="A40" s="21" t="s">
        <v>24</v>
      </c>
      <c r="B40" s="14" t="s">
        <v>25</v>
      </c>
      <c r="C40" s="14"/>
      <c r="D40" s="15">
        <f>D41</f>
        <v>7130</v>
      </c>
      <c r="E40" s="15">
        <f>E41</f>
        <v>8953.4</v>
      </c>
      <c r="F40" s="15">
        <f>F41</f>
        <v>6980</v>
      </c>
      <c r="G40" s="27">
        <f t="shared" si="0"/>
        <v>97.89621318373072</v>
      </c>
    </row>
    <row r="41" spans="1:7" ht="15.75" customHeight="1">
      <c r="A41" s="6" t="s">
        <v>26</v>
      </c>
      <c r="B41" s="17"/>
      <c r="C41" s="18" t="s">
        <v>27</v>
      </c>
      <c r="D41" s="23">
        <v>7130</v>
      </c>
      <c r="E41" s="23">
        <v>8953.4</v>
      </c>
      <c r="F41" s="23">
        <v>6980</v>
      </c>
      <c r="G41" s="26">
        <f t="shared" si="0"/>
        <v>97.89621318373072</v>
      </c>
    </row>
    <row r="42" spans="1:7" ht="12.75">
      <c r="A42" s="4" t="s">
        <v>43</v>
      </c>
      <c r="B42" s="21">
        <v>1000</v>
      </c>
      <c r="C42" s="14"/>
      <c r="D42" s="24">
        <f>D43</f>
        <v>750</v>
      </c>
      <c r="E42" s="24">
        <f>E43</f>
        <v>750</v>
      </c>
      <c r="F42" s="24">
        <f>F43</f>
        <v>800</v>
      </c>
      <c r="G42" s="27">
        <f t="shared" si="0"/>
        <v>106.66666666666667</v>
      </c>
    </row>
    <row r="43" spans="1:7" ht="12.75">
      <c r="A43" s="6" t="s">
        <v>44</v>
      </c>
      <c r="B43" s="17"/>
      <c r="C43" s="18" t="s">
        <v>45</v>
      </c>
      <c r="D43" s="23">
        <v>750</v>
      </c>
      <c r="E43" s="23">
        <v>750</v>
      </c>
      <c r="F43" s="23">
        <v>800</v>
      </c>
      <c r="G43" s="26">
        <f t="shared" si="0"/>
        <v>106.66666666666667</v>
      </c>
    </row>
    <row r="44" spans="1:7" ht="12.75">
      <c r="A44" s="4" t="s">
        <v>54</v>
      </c>
      <c r="B44" s="14" t="s">
        <v>52</v>
      </c>
      <c r="C44" s="14"/>
      <c r="D44" s="15">
        <f>SUM(D45:D45)</f>
        <v>200</v>
      </c>
      <c r="E44" s="15">
        <f>SUM(E45:E45)</f>
        <v>200</v>
      </c>
      <c r="F44" s="15">
        <f>SUM(F45:F45)</f>
        <v>200</v>
      </c>
      <c r="G44" s="27">
        <f t="shared" si="0"/>
        <v>100</v>
      </c>
    </row>
    <row r="45" spans="1:7" ht="25.5" customHeight="1">
      <c r="A45" s="6" t="s">
        <v>53</v>
      </c>
      <c r="B45" s="17"/>
      <c r="C45" s="18" t="s">
        <v>55</v>
      </c>
      <c r="D45" s="23">
        <v>200</v>
      </c>
      <c r="E45" s="23">
        <v>200</v>
      </c>
      <c r="F45" s="23">
        <v>200</v>
      </c>
      <c r="G45" s="26">
        <f t="shared" si="0"/>
        <v>100</v>
      </c>
    </row>
    <row r="46" spans="1:7" ht="17.25" customHeight="1">
      <c r="A46" s="9" t="s">
        <v>28</v>
      </c>
      <c r="B46" s="21"/>
      <c r="C46" s="21"/>
      <c r="D46" s="15">
        <f>D17+D23+D25+D29+D34+D40+D44+D38+D42</f>
        <v>32542.12</v>
      </c>
      <c r="E46" s="15">
        <f>E17+E23+E25+E29+E34+E40+E44+E38+E42</f>
        <v>55575.31</v>
      </c>
      <c r="F46" s="15">
        <f>F17+F23+F25+F29+F34+F40+F44+F38+F42</f>
        <v>40922.3</v>
      </c>
      <c r="G46" s="27">
        <f t="shared" si="0"/>
        <v>125.7517949045729</v>
      </c>
    </row>
    <row r="47" spans="1:5" ht="12.75">
      <c r="A47" s="1"/>
      <c r="B47" s="1"/>
      <c r="C47" s="3"/>
      <c r="D47" s="3"/>
      <c r="E47" s="22"/>
    </row>
    <row r="48" spans="1:7" ht="12.75">
      <c r="A48" s="1"/>
      <c r="B48" s="1"/>
      <c r="C48" s="3"/>
      <c r="D48" s="3"/>
      <c r="G48" s="28"/>
    </row>
  </sheetData>
  <sheetProtection/>
  <mergeCells count="17">
    <mergeCell ref="B9:C9"/>
    <mergeCell ref="E14:E16"/>
    <mergeCell ref="A10:F10"/>
    <mergeCell ref="A11:F11"/>
    <mergeCell ref="A12:F12"/>
    <mergeCell ref="A13:F13"/>
    <mergeCell ref="A14:A16"/>
    <mergeCell ref="G14:G16"/>
    <mergeCell ref="B4:F4"/>
    <mergeCell ref="B5:F5"/>
    <mergeCell ref="B6:F6"/>
    <mergeCell ref="B7:F7"/>
    <mergeCell ref="F14:F16"/>
    <mergeCell ref="D14:D16"/>
    <mergeCell ref="B14:B16"/>
    <mergeCell ref="C14:C16"/>
    <mergeCell ref="B8:C8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2016-04-25T08:39:50Z</cp:lastPrinted>
  <dcterms:created xsi:type="dcterms:W3CDTF">2006-11-19T15:02:18Z</dcterms:created>
  <dcterms:modified xsi:type="dcterms:W3CDTF">2016-09-30T12:46:56Z</dcterms:modified>
  <cp:category/>
  <cp:version/>
  <cp:contentType/>
  <cp:contentStatus/>
</cp:coreProperties>
</file>