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<sst xmlns="http://schemas.openxmlformats.org/spreadsheetml/2006/main" count="585" uniqueCount="202">
  <si>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</si>
  <si>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</si>
  <si>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</si>
  <si>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</si>
  <si>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</si>
  <si>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</si>
  <si>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</si>
  <si>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</si>
  <si>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</si>
  <si>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</si>
  <si>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</si>
  <si>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</si>
  <si>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</si>
  <si>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</si>
  <si>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</si>
  <si>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</si>
  <si>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</si>
  <si>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</si>
  <si>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</si>
  <si>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</si>
  <si>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</si>
  <si>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</si>
  <si>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</si>
  <si>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</si>
  <si>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</si>
  <si>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</si>
  <si>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</si>
  <si>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</si>
  <si>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</si>
  <si>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</si>
  <si>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</si>
  <si>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</si>
  <si>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</si>
  <si>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</si>
  <si>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</si>
  <si>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</si>
  <si>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</si>
  <si>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</si>
  <si>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</si>
  <si>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</si>
  <si>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</si>
  <si>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</si>
  <si>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</si>
  <si>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</si>
  <si>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</si>
  <si>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</si>
  <si>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</si>
  <si>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</si>
  <si>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Библиотеки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</si>
  <si>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</si>
  <si>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</si>
  <si>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</si>
  <si>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</si>
  <si>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</si>
  <si>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</si>
  <si>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442 00 00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</si>
  <si>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</si>
  <si>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</si>
  <si>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</si>
  <si>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</si>
  <si>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</si>
  <si>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</si>
  <si>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</si>
  <si>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070 05 00</t>
  </si>
  <si>
    <t>Прочие расходы</t>
  </si>
  <si>
    <t>013</t>
  </si>
  <si>
    <t>08</t>
  </si>
  <si>
    <t>00</t>
  </si>
  <si>
    <t xml:space="preserve">Культура </t>
  </si>
  <si>
    <t>440 99 00</t>
  </si>
  <si>
    <t>Выполнение функций бюджетными учреждениями</t>
  </si>
  <si>
    <t>001</t>
  </si>
  <si>
    <t>442 99 00</t>
  </si>
  <si>
    <t>11</t>
  </si>
  <si>
    <t>04</t>
  </si>
  <si>
    <t>017</t>
  </si>
  <si>
    <t>521 06 00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</si>
  <si>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</si>
  <si>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</si>
  <si>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</si>
  <si>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</si>
  <si>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</si>
  <si>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Выполнение функций органами местного самоуправления</t>
  </si>
  <si>
    <t>500</t>
  </si>
  <si>
    <t xml:space="preserve">Предупреждение и ликвидация последствий чрезвычайных ситуаций природного и техногенного характера,гражданская оборона   </t>
  </si>
  <si>
    <t>09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</si>
  <si>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</si>
  <si>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</si>
  <si>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</si>
  <si>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</si>
  <si>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</si>
  <si>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</si>
  <si>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202 67 00</t>
  </si>
  <si>
    <t>Субсидии юридическим лицам</t>
  </si>
  <si>
    <t>Благоустройство</t>
  </si>
  <si>
    <t>05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</si>
  <si>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</si>
  <si>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</si>
  <si>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</si>
  <si>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</si>
  <si>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</si>
  <si>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</si>
  <si>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</si>
  <si>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</si>
  <si>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</si>
  <si>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</si>
  <si>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</si>
  <si>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</si>
  <si>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</si>
  <si>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</si>
  <si>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002 04 00</t>
  </si>
  <si>
    <t>Глава местной администрации(исполнительно - распорядительного органа муниципального образования)</t>
  </si>
  <si>
    <t>002 08 00</t>
  </si>
  <si>
    <t xml:space="preserve">Мероприятия в области коммунального хозяйства </t>
  </si>
  <si>
    <t>351 05 00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</si>
  <si>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</si>
  <si>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</si>
  <si>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</si>
  <si>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</si>
  <si>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</si>
  <si>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</si>
  <si>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090 02 00</t>
  </si>
  <si>
    <t>350 00 00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</si>
  <si>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</si>
  <si>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</si>
  <si>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431 01 00</t>
  </si>
  <si>
    <t>450 85 00</t>
  </si>
  <si>
    <t>Мероприятия в области строительства, архитектуры и градостроительства</t>
  </si>
  <si>
    <t>Пенсионное обеспечение</t>
  </si>
  <si>
    <t>Доплата к пенсиям государственных служащих и муниципальных служащих</t>
  </si>
  <si>
    <t>491 01 00</t>
  </si>
  <si>
    <t>005</t>
  </si>
  <si>
    <t>Общеэкономические вопросы</t>
  </si>
  <si>
    <t>Реализация доп.мероприятий направленных на снижение напр. на рынке труда</t>
  </si>
  <si>
    <t>510 03 00</t>
  </si>
  <si>
    <t>Выполнение функций органами местного самоуправления (Адм)</t>
  </si>
  <si>
    <t>092 03 00</t>
  </si>
  <si>
    <t>795 40 00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</si>
  <si>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</si>
  <si>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</si>
  <si>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795 15 00</t>
  </si>
  <si>
    <t>Мероприятия в области здравоохранения, спорта, физической культуры, туризма</t>
  </si>
  <si>
    <t>512 97 00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</si>
  <si>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</si>
  <si>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</si>
  <si>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бюджентов муниципальных районов на осуществление части полномочий по решению воросов местного значения  в соответствии с заключенными соглашениями </t>
  </si>
  <si>
    <t>Другие воросы в области физической культуры и спорта</t>
  </si>
  <si>
    <t>13</t>
  </si>
  <si>
    <t>МЦП "Развитие муниципальной службы в Кобринском сельском поселении на 2011-2013 г.г."</t>
  </si>
  <si>
    <t>795 39 00</t>
  </si>
  <si>
    <t>14</t>
  </si>
  <si>
    <t>247 00 00</t>
  </si>
  <si>
    <t>330 82 00</t>
  </si>
  <si>
    <t>350 03 00</t>
  </si>
  <si>
    <t>350 02 00</t>
  </si>
  <si>
    <t>Проведение мероприятий, осуществляемых органами местного самоуправления</t>
  </si>
  <si>
    <t>092 00 00</t>
  </si>
  <si>
    <t>Социальные выплаты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</si>
  <si>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</si>
  <si>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</si>
  <si>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</si>
  <si>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</si>
  <si>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</si>
  <si>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</si>
  <si>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</si>
  <si>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</si>
  <si>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</si>
  <si>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МКУ "ЦК Кобринского поселения"</t>
  </si>
  <si>
    <t>Администрация Кобринского сельского поселения</t>
  </si>
  <si>
    <t>2.</t>
  </si>
  <si>
    <t>1.</t>
  </si>
  <si>
    <t>Приложение  7</t>
  </si>
  <si>
    <t>Дорожное хозяйство</t>
  </si>
  <si>
    <t>340 03 00</t>
  </si>
  <si>
    <t>Ведомственная структура расходов бюджета Кобринского сельского поселения на 2013 год</t>
  </si>
  <si>
    <t>Бюджет на 2013    сумма (тыс.руб.)</t>
  </si>
  <si>
    <t>ДЦП "Обеспечение пожарной безопасности в населенных пунктах на территоррии Кобринского сельского поселения на период 2013-2014 г"</t>
  </si>
  <si>
    <t>795 29 00</t>
  </si>
  <si>
    <t>ВЦП "Содержание и ремонт дорог в 2013-2014 гг."</t>
  </si>
  <si>
    <t>795 28 20</t>
  </si>
  <si>
    <t>Выполнение функций бюджетными учреждениями (МКУ "ЦК Кобринского поселения платные")</t>
  </si>
  <si>
    <t>ДЦП "На знмле предков А. С. Пушкина на 2011-2015 годы"</t>
  </si>
  <si>
    <t>795 38 00</t>
  </si>
  <si>
    <t>ДЦП "Совершенствование и развитие автомобильных дорог ЛО на 2009-2020 г"</t>
  </si>
  <si>
    <t>522 40 00</t>
  </si>
  <si>
    <t>244</t>
  </si>
  <si>
    <t>Прочая закупка товаров, работ и услуг</t>
  </si>
  <si>
    <t>Бюджетные инвестиции  в объекты капитального строительства собственности муниципальных образований</t>
  </si>
  <si>
    <t>102 01 02</t>
  </si>
  <si>
    <t>ДЦП  "Дети Ленинградской области на 2011-2013 г"</t>
  </si>
  <si>
    <t>522 89 00</t>
  </si>
  <si>
    <t>795 55 00</t>
  </si>
  <si>
    <t>ВЦП "Праздничная культура ГМР на 2013 год"</t>
  </si>
  <si>
    <t>521 01 36</t>
  </si>
  <si>
    <t>ДЦП "На земле предков А. С. Пушкина на 2011-2015 годы"</t>
  </si>
  <si>
    <t>Обеспечение стимулирующих выплат основному персоналу учреждений культуры</t>
  </si>
  <si>
    <t>Субсидия на реализацию обл. закона от 14.12.12 № 95-ОЗ</t>
  </si>
  <si>
    <t>521 01 40</t>
  </si>
  <si>
    <t>ВЦП "Развитие части территории Кобринского сельского поселения на 2013-2014 годы"</t>
  </si>
  <si>
    <t>795 58 00</t>
  </si>
  <si>
    <t>Субсидия на реализацию областного закона от 14.12.12 № 95-ОЗ</t>
  </si>
  <si>
    <t>№ 50 от 28.11.2013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</si>
</sst>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vertical="top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2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top"/>
    </xf>
    <xf numFmtId="164" fontId="2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center" wrapText="1"/>
      <protection locked="0"/>
    </xf>
    <xf numFmtId="164" fontId="5" fillId="0" borderId="10" xfId="0" applyNumberFormat="1" applyFont="1" applyBorder="1" applyAlignment="1">
      <alignment horizontal="center" vertical="top"/>
    </xf>
    <xf numFmtId="0" fontId="2" fillId="22" borderId="10" xfId="0" applyFont="1" applyFill="1" applyBorder="1" applyAlignment="1">
      <alignment vertical="top"/>
    </xf>
    <xf numFmtId="49" fontId="2" fillId="22" borderId="10" xfId="0" applyNumberFormat="1" applyFont="1" applyFill="1" applyBorder="1" applyAlignment="1">
      <alignment horizontal="center" vertical="center" wrapText="1"/>
    </xf>
    <xf numFmtId="164" fontId="2" fillId="22" borderId="10" xfId="0" applyNumberFormat="1" applyFont="1" applyFill="1" applyBorder="1" applyAlignment="1">
      <alignment horizontal="center" vertical="center" wrapText="1"/>
    </xf>
    <xf numFmtId="49" fontId="2" fillId="22" borderId="10" xfId="0" applyNumberFormat="1" applyFont="1" applyFill="1" applyBorder="1" applyAlignment="1">
      <alignment horizontal="justify" vertical="center" wrapText="1"/>
    </xf>
    <xf numFmtId="164" fontId="2" fillId="22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11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7"/>
  <sheetViews>
    <sheetView tabSelected="1" zoomScalePageLayoutView="0" workbookViewId="0" topLeftCell="A1">
      <selection activeCell="D4" sqref="D4:G4"/>
    </sheetView>
  </sheetViews>
  <sheetFormatPr defaultColWidth="8.8515625" defaultRowHeight="12.75"/>
  <cols>
    <col min="1" max="1" width="3.00390625" style="2" customWidth="1"/>
    <col min="2" max="2" width="64.140625" style="2" customWidth="1"/>
    <col min="3" max="3" width="7.28125" style="2" customWidth="1"/>
    <col min="4" max="4" width="6.140625" style="2" customWidth="1"/>
    <col min="5" max="5" width="10.00390625" style="2" customWidth="1"/>
    <col min="6" max="6" width="6.28125" style="2" customWidth="1"/>
    <col min="7" max="7" width="11.57421875" style="4" customWidth="1"/>
    <col min="8" max="16384" width="8.8515625" style="1" customWidth="1"/>
  </cols>
  <sheetData>
    <row r="1" spans="4:16" ht="15.75">
      <c r="D1" s="59" t="s">
        <v>171</v>
      </c>
      <c r="E1" s="59"/>
      <c r="F1" s="59"/>
      <c r="G1" s="59"/>
      <c r="H1" s="3"/>
      <c r="I1" s="3"/>
      <c r="J1" s="3"/>
      <c r="K1" s="3"/>
      <c r="L1" s="3"/>
      <c r="M1" s="3"/>
      <c r="N1" s="3"/>
      <c r="O1" s="3"/>
      <c r="P1" s="3"/>
    </row>
    <row r="2" spans="4:16" ht="15.75">
      <c r="D2" s="41" t="s">
        <v>57</v>
      </c>
      <c r="E2" s="41"/>
      <c r="F2" s="41"/>
      <c r="G2" s="3"/>
      <c r="H2" s="3"/>
      <c r="I2" s="3"/>
      <c r="J2" s="3"/>
      <c r="K2" s="3"/>
      <c r="L2" s="3"/>
      <c r="M2" s="3"/>
      <c r="N2" s="3"/>
      <c r="O2" s="3"/>
      <c r="P2" s="3"/>
    </row>
    <row r="3" spans="4:16" ht="15.75">
      <c r="D3" s="41" t="s">
        <v>58</v>
      </c>
      <c r="E3" s="41"/>
      <c r="F3" s="41"/>
      <c r="G3" s="3"/>
      <c r="H3" s="3"/>
      <c r="I3" s="3"/>
      <c r="J3" s="3"/>
      <c r="K3" s="3"/>
      <c r="L3" s="3"/>
      <c r="M3" s="3"/>
      <c r="N3" s="3"/>
      <c r="O3" s="3"/>
      <c r="P3" s="3"/>
    </row>
    <row r="4" spans="4:16" ht="15.75">
      <c r="D4" s="60" t="s">
        <v>201</v>
      </c>
      <c r="E4" s="60"/>
      <c r="F4" s="60"/>
      <c r="G4" s="60"/>
      <c r="H4" s="27"/>
      <c r="I4" s="27"/>
      <c r="J4" s="27"/>
      <c r="K4" s="27"/>
      <c r="L4" s="27"/>
      <c r="M4" s="27"/>
      <c r="N4" s="27"/>
      <c r="O4" s="27"/>
      <c r="P4" s="27"/>
    </row>
    <row r="5" ht="15" customHeight="1"/>
    <row r="6" spans="1:7" ht="48" customHeight="1">
      <c r="A6" s="57" t="s">
        <v>174</v>
      </c>
      <c r="B6" s="58"/>
      <c r="C6" s="58"/>
      <c r="D6" s="58"/>
      <c r="E6" s="58"/>
      <c r="F6" s="58"/>
      <c r="G6" s="58"/>
    </row>
    <row r="7" spans="1:7" ht="9.75" customHeight="1">
      <c r="A7" s="57"/>
      <c r="B7" s="58"/>
      <c r="C7" s="58"/>
      <c r="D7" s="58"/>
      <c r="E7" s="58"/>
      <c r="F7" s="58"/>
      <c r="G7" s="58"/>
    </row>
    <row r="8" spans="1:7" ht="63">
      <c r="A8" s="5"/>
      <c r="B8" s="6" t="s">
        <v>19</v>
      </c>
      <c r="C8" s="6" t="s">
        <v>59</v>
      </c>
      <c r="D8" s="6" t="s">
        <v>60</v>
      </c>
      <c r="E8" s="6" t="s">
        <v>20</v>
      </c>
      <c r="F8" s="6" t="s">
        <v>21</v>
      </c>
      <c r="G8" s="7" t="s">
        <v>175</v>
      </c>
    </row>
    <row r="9" spans="1:7" ht="18.75" customHeight="1">
      <c r="A9" s="51" t="s">
        <v>170</v>
      </c>
      <c r="B9" s="52" t="s">
        <v>168</v>
      </c>
      <c r="C9" s="52"/>
      <c r="D9" s="52"/>
      <c r="E9" s="52"/>
      <c r="F9" s="52"/>
      <c r="G9" s="53">
        <f>G10+G46+G50+G65+G84+G117+G122+G130+G137</f>
        <v>44345.592</v>
      </c>
    </row>
    <row r="10" spans="1:7" ht="19.5" customHeight="1">
      <c r="A10" s="8"/>
      <c r="B10" s="28" t="s">
        <v>158</v>
      </c>
      <c r="C10" s="29" t="s">
        <v>61</v>
      </c>
      <c r="D10" s="31" t="s">
        <v>67</v>
      </c>
      <c r="E10" s="31"/>
      <c r="F10" s="31"/>
      <c r="G10" s="45">
        <f>G11+G15+G26+G40</f>
        <v>8659.367</v>
      </c>
    </row>
    <row r="11" spans="1:7" ht="63" customHeight="1">
      <c r="A11" s="8"/>
      <c r="B11" s="28" t="s">
        <v>143</v>
      </c>
      <c r="C11" s="31" t="s">
        <v>61</v>
      </c>
      <c r="D11" s="31" t="s">
        <v>79</v>
      </c>
      <c r="E11" s="31"/>
      <c r="F11" s="31"/>
      <c r="G11" s="45">
        <f>G12</f>
        <v>413.8</v>
      </c>
    </row>
    <row r="12" spans="1:7" ht="48" customHeight="1">
      <c r="A12" s="8"/>
      <c r="B12" s="9" t="s">
        <v>104</v>
      </c>
      <c r="C12" s="31" t="s">
        <v>61</v>
      </c>
      <c r="D12" s="31" t="s">
        <v>79</v>
      </c>
      <c r="E12" s="31" t="s">
        <v>105</v>
      </c>
      <c r="F12" s="31"/>
      <c r="G12" s="42">
        <f>G13</f>
        <v>413.8</v>
      </c>
    </row>
    <row r="13" spans="1:7" ht="30.75" customHeight="1">
      <c r="A13" s="8"/>
      <c r="B13" s="12" t="s">
        <v>106</v>
      </c>
      <c r="C13" s="6" t="s">
        <v>61</v>
      </c>
      <c r="D13" s="46" t="s">
        <v>79</v>
      </c>
      <c r="E13" s="46" t="s">
        <v>107</v>
      </c>
      <c r="F13" s="46"/>
      <c r="G13" s="43">
        <f>G14</f>
        <v>413.8</v>
      </c>
    </row>
    <row r="14" spans="1:7" ht="24.75" customHeight="1">
      <c r="A14" s="8"/>
      <c r="B14" s="12" t="s">
        <v>82</v>
      </c>
      <c r="C14" s="6" t="s">
        <v>61</v>
      </c>
      <c r="D14" s="46" t="s">
        <v>79</v>
      </c>
      <c r="E14" s="46" t="s">
        <v>107</v>
      </c>
      <c r="F14" s="46" t="s">
        <v>83</v>
      </c>
      <c r="G14" s="43">
        <v>413.8</v>
      </c>
    </row>
    <row r="15" spans="1:7" ht="50.25" customHeight="1">
      <c r="A15" s="33"/>
      <c r="B15" s="26" t="s">
        <v>108</v>
      </c>
      <c r="C15" s="29" t="s">
        <v>61</v>
      </c>
      <c r="D15" s="29" t="s">
        <v>74</v>
      </c>
      <c r="E15" s="29"/>
      <c r="F15" s="29"/>
      <c r="G15" s="44">
        <f>G20+G22+G24</f>
        <v>7375.467000000001</v>
      </c>
    </row>
    <row r="16" spans="1:7" ht="0" customHeight="1" hidden="1">
      <c r="A16" s="8"/>
      <c r="B16" s="13" t="s">
        <v>26</v>
      </c>
      <c r="C16" s="29"/>
      <c r="D16" s="6" t="s">
        <v>0</v>
      </c>
      <c r="E16" s="6" t="s">
        <v>24</v>
      </c>
      <c r="F16" s="6" t="s">
        <v>25</v>
      </c>
      <c r="G16" s="43"/>
    </row>
    <row r="17" spans="1:7" ht="15" customHeight="1" hidden="1">
      <c r="A17" s="8"/>
      <c r="B17" s="13" t="s">
        <v>27</v>
      </c>
      <c r="C17" s="29"/>
      <c r="D17" s="6" t="s">
        <v>28</v>
      </c>
      <c r="E17" s="6" t="s">
        <v>22</v>
      </c>
      <c r="F17" s="6" t="s">
        <v>23</v>
      </c>
      <c r="G17" s="43">
        <f>G18</f>
        <v>0</v>
      </c>
    </row>
    <row r="18" spans="1:7" ht="15" customHeight="1" hidden="1">
      <c r="A18" s="8"/>
      <c r="B18" s="13" t="s">
        <v>29</v>
      </c>
      <c r="C18" s="29"/>
      <c r="D18" s="6" t="s">
        <v>28</v>
      </c>
      <c r="E18" s="6" t="s">
        <v>30</v>
      </c>
      <c r="F18" s="6" t="s">
        <v>23</v>
      </c>
      <c r="G18" s="43">
        <f>G19</f>
        <v>0</v>
      </c>
    </row>
    <row r="19" spans="1:7" ht="15" customHeight="1" hidden="1">
      <c r="A19" s="8"/>
      <c r="B19" s="13" t="s">
        <v>31</v>
      </c>
      <c r="C19" s="29"/>
      <c r="D19" s="6" t="s">
        <v>28</v>
      </c>
      <c r="E19" s="6" t="s">
        <v>30</v>
      </c>
      <c r="F19" s="6" t="s">
        <v>32</v>
      </c>
      <c r="G19" s="43"/>
    </row>
    <row r="20" spans="1:7" ht="18" customHeight="1">
      <c r="A20" s="8"/>
      <c r="B20" s="9" t="s">
        <v>109</v>
      </c>
      <c r="C20" s="31" t="s">
        <v>61</v>
      </c>
      <c r="D20" s="31" t="s">
        <v>74</v>
      </c>
      <c r="E20" s="31" t="s">
        <v>110</v>
      </c>
      <c r="F20" s="31"/>
      <c r="G20" s="42">
        <f>G21</f>
        <v>6123.167</v>
      </c>
    </row>
    <row r="21" spans="1:7" ht="17.25" customHeight="1">
      <c r="A21" s="8"/>
      <c r="B21" s="12" t="s">
        <v>82</v>
      </c>
      <c r="C21" s="32" t="s">
        <v>61</v>
      </c>
      <c r="D21" s="6" t="s">
        <v>74</v>
      </c>
      <c r="E21" s="6" t="s">
        <v>110</v>
      </c>
      <c r="F21" s="6" t="s">
        <v>83</v>
      </c>
      <c r="G21" s="43">
        <f>5857.7+19.367+1+245.1</f>
        <v>6123.167</v>
      </c>
    </row>
    <row r="22" spans="1:7" ht="33" customHeight="1">
      <c r="A22" s="8"/>
      <c r="B22" s="15" t="s">
        <v>111</v>
      </c>
      <c r="C22" s="31" t="s">
        <v>61</v>
      </c>
      <c r="D22" s="31" t="s">
        <v>74</v>
      </c>
      <c r="E22" s="31" t="s">
        <v>112</v>
      </c>
      <c r="F22" s="31"/>
      <c r="G22" s="42">
        <f>G23</f>
        <v>1028</v>
      </c>
    </row>
    <row r="23" spans="1:7" ht="18" customHeight="1">
      <c r="A23" s="8"/>
      <c r="B23" s="12" t="s">
        <v>82</v>
      </c>
      <c r="C23" s="32" t="s">
        <v>61</v>
      </c>
      <c r="D23" s="6" t="s">
        <v>74</v>
      </c>
      <c r="E23" s="6" t="s">
        <v>112</v>
      </c>
      <c r="F23" s="6" t="s">
        <v>83</v>
      </c>
      <c r="G23" s="43">
        <v>1028</v>
      </c>
    </row>
    <row r="24" spans="1:7" ht="86.25" customHeight="1">
      <c r="A24" s="8"/>
      <c r="B24" s="49" t="s">
        <v>145</v>
      </c>
      <c r="C24" s="32" t="s">
        <v>61</v>
      </c>
      <c r="D24" s="6" t="s">
        <v>74</v>
      </c>
      <c r="E24" s="6" t="s">
        <v>76</v>
      </c>
      <c r="F24" s="6"/>
      <c r="G24" s="43">
        <f>G25</f>
        <v>224.3</v>
      </c>
    </row>
    <row r="25" spans="1:7" ht="18.75" customHeight="1">
      <c r="A25" s="8"/>
      <c r="B25" s="12" t="s">
        <v>77</v>
      </c>
      <c r="C25" s="32" t="s">
        <v>61</v>
      </c>
      <c r="D25" s="6" t="s">
        <v>74</v>
      </c>
      <c r="E25" s="6" t="s">
        <v>76</v>
      </c>
      <c r="F25" s="6" t="s">
        <v>75</v>
      </c>
      <c r="G25" s="43">
        <v>224.3</v>
      </c>
    </row>
    <row r="26" spans="1:7" ht="20.25" customHeight="1">
      <c r="A26" s="10"/>
      <c r="B26" s="26" t="s">
        <v>1</v>
      </c>
      <c r="C26" s="29" t="s">
        <v>61</v>
      </c>
      <c r="D26" s="29" t="s">
        <v>73</v>
      </c>
      <c r="E26" s="29"/>
      <c r="F26" s="29"/>
      <c r="G26" s="44">
        <f>G27</f>
        <v>300</v>
      </c>
    </row>
    <row r="27" spans="1:7" ht="15" customHeight="1">
      <c r="A27" s="8"/>
      <c r="B27" s="28" t="s">
        <v>33</v>
      </c>
      <c r="C27" s="31" t="s">
        <v>61</v>
      </c>
      <c r="D27" s="31" t="s">
        <v>73</v>
      </c>
      <c r="E27" s="31" t="s">
        <v>63</v>
      </c>
      <c r="F27" s="31"/>
      <c r="G27" s="42">
        <f>G39</f>
        <v>300</v>
      </c>
    </row>
    <row r="28" spans="1:7" s="16" customFormat="1" ht="0" customHeight="1" hidden="1">
      <c r="A28" s="14"/>
      <c r="B28" s="15" t="s">
        <v>2</v>
      </c>
      <c r="C28" s="32"/>
      <c r="D28" s="47" t="s">
        <v>3</v>
      </c>
      <c r="E28" s="47" t="s">
        <v>22</v>
      </c>
      <c r="F28" s="47" t="s">
        <v>23</v>
      </c>
      <c r="G28" s="42">
        <f>G29+G32</f>
        <v>0</v>
      </c>
    </row>
    <row r="29" spans="1:7" ht="7.5" customHeight="1" hidden="1">
      <c r="A29" s="5"/>
      <c r="B29" s="11" t="s">
        <v>4</v>
      </c>
      <c r="C29" s="32"/>
      <c r="D29" s="6" t="s">
        <v>5</v>
      </c>
      <c r="E29" s="6" t="s">
        <v>22</v>
      </c>
      <c r="F29" s="6" t="s">
        <v>23</v>
      </c>
      <c r="G29" s="43">
        <f>G30</f>
        <v>0</v>
      </c>
    </row>
    <row r="30" spans="1:7" ht="28.5" customHeight="1" hidden="1">
      <c r="A30" s="5"/>
      <c r="B30" s="11" t="s">
        <v>34</v>
      </c>
      <c r="C30" s="32"/>
      <c r="D30" s="6" t="s">
        <v>5</v>
      </c>
      <c r="E30" s="6" t="s">
        <v>35</v>
      </c>
      <c r="F30" s="6" t="s">
        <v>23</v>
      </c>
      <c r="G30" s="43">
        <f>G31</f>
        <v>0</v>
      </c>
    </row>
    <row r="31" spans="1:7" ht="47.25" hidden="1">
      <c r="A31" s="5"/>
      <c r="B31" s="11" t="s">
        <v>36</v>
      </c>
      <c r="C31" s="32"/>
      <c r="D31" s="6" t="s">
        <v>5</v>
      </c>
      <c r="E31" s="6" t="s">
        <v>35</v>
      </c>
      <c r="F31" s="6">
        <v>260</v>
      </c>
      <c r="G31" s="43"/>
    </row>
    <row r="32" spans="1:7" ht="15.75" hidden="1">
      <c r="A32" s="17"/>
      <c r="B32" s="12" t="s">
        <v>6</v>
      </c>
      <c r="C32" s="32"/>
      <c r="D32" s="46" t="s">
        <v>7</v>
      </c>
      <c r="E32" s="46" t="s">
        <v>22</v>
      </c>
      <c r="F32" s="46" t="s">
        <v>23</v>
      </c>
      <c r="G32" s="43">
        <f>G33</f>
        <v>0</v>
      </c>
    </row>
    <row r="33" spans="1:7" ht="15.75" hidden="1">
      <c r="A33" s="17"/>
      <c r="B33" s="12" t="s">
        <v>37</v>
      </c>
      <c r="C33" s="32"/>
      <c r="D33" s="46" t="s">
        <v>7</v>
      </c>
      <c r="E33" s="46" t="s">
        <v>38</v>
      </c>
      <c r="F33" s="46" t="s">
        <v>23</v>
      </c>
      <c r="G33" s="43">
        <f>G34</f>
        <v>0</v>
      </c>
    </row>
    <row r="34" spans="1:7" ht="36.75" customHeight="1" hidden="1">
      <c r="A34" s="17"/>
      <c r="B34" s="12" t="s">
        <v>39</v>
      </c>
      <c r="C34" s="32"/>
      <c r="D34" s="46" t="s">
        <v>7</v>
      </c>
      <c r="E34" s="46" t="s">
        <v>38</v>
      </c>
      <c r="F34" s="46" t="s">
        <v>40</v>
      </c>
      <c r="G34" s="43"/>
    </row>
    <row r="35" spans="1:7" ht="18.75" customHeight="1" hidden="1">
      <c r="A35" s="8"/>
      <c r="B35" s="18" t="s">
        <v>8</v>
      </c>
      <c r="C35" s="38"/>
      <c r="D35" s="35" t="s">
        <v>9</v>
      </c>
      <c r="E35" s="35" t="s">
        <v>22</v>
      </c>
      <c r="F35" s="35" t="s">
        <v>23</v>
      </c>
      <c r="G35" s="43">
        <f>G36</f>
        <v>0</v>
      </c>
    </row>
    <row r="36" spans="1:7" ht="19.5" customHeight="1" hidden="1">
      <c r="A36" s="10"/>
      <c r="B36" s="11" t="s">
        <v>10</v>
      </c>
      <c r="C36" s="32"/>
      <c r="D36" s="6" t="s">
        <v>11</v>
      </c>
      <c r="E36" s="6" t="s">
        <v>22</v>
      </c>
      <c r="F36" s="6" t="s">
        <v>23</v>
      </c>
      <c r="G36" s="43">
        <f>G37</f>
        <v>0</v>
      </c>
    </row>
    <row r="37" spans="1:7" ht="19.5" customHeight="1" hidden="1">
      <c r="A37" s="8"/>
      <c r="B37" s="11" t="s">
        <v>41</v>
      </c>
      <c r="C37" s="32"/>
      <c r="D37" s="6" t="s">
        <v>11</v>
      </c>
      <c r="E37" s="6" t="s">
        <v>42</v>
      </c>
      <c r="F37" s="6" t="s">
        <v>23</v>
      </c>
      <c r="G37" s="43">
        <f>G38</f>
        <v>0</v>
      </c>
    </row>
    <row r="38" spans="1:7" ht="19.5" customHeight="1" hidden="1">
      <c r="A38" s="8"/>
      <c r="B38" s="11" t="s">
        <v>43</v>
      </c>
      <c r="C38" s="32"/>
      <c r="D38" s="6" t="s">
        <v>11</v>
      </c>
      <c r="E38" s="6" t="s">
        <v>42</v>
      </c>
      <c r="F38" s="6">
        <v>382</v>
      </c>
      <c r="G38" s="43"/>
    </row>
    <row r="39" spans="1:7" ht="19.5" customHeight="1">
      <c r="A39" s="8"/>
      <c r="B39" s="11" t="s">
        <v>64</v>
      </c>
      <c r="C39" s="32" t="s">
        <v>61</v>
      </c>
      <c r="D39" s="6" t="s">
        <v>73</v>
      </c>
      <c r="E39" s="6" t="s">
        <v>63</v>
      </c>
      <c r="F39" s="6" t="s">
        <v>65</v>
      </c>
      <c r="G39" s="43">
        <v>300</v>
      </c>
    </row>
    <row r="40" spans="1:7" ht="19.5" customHeight="1">
      <c r="A40" s="8"/>
      <c r="B40" s="22" t="s">
        <v>120</v>
      </c>
      <c r="C40" s="31" t="s">
        <v>61</v>
      </c>
      <c r="D40" s="31" t="s">
        <v>147</v>
      </c>
      <c r="E40" s="31"/>
      <c r="F40" s="31"/>
      <c r="G40" s="42">
        <f>G41+G43+G45</f>
        <v>570.1</v>
      </c>
    </row>
    <row r="41" spans="1:7" ht="33.75" customHeight="1">
      <c r="A41" s="8"/>
      <c r="B41" s="9" t="s">
        <v>119</v>
      </c>
      <c r="C41" s="31" t="s">
        <v>61</v>
      </c>
      <c r="D41" s="31" t="s">
        <v>147</v>
      </c>
      <c r="E41" s="31" t="s">
        <v>121</v>
      </c>
      <c r="F41" s="31"/>
      <c r="G41" s="42">
        <f>G42</f>
        <v>100</v>
      </c>
    </row>
    <row r="42" spans="1:7" ht="21.75" customHeight="1">
      <c r="A42" s="8"/>
      <c r="B42" s="11" t="s">
        <v>82</v>
      </c>
      <c r="C42" s="32" t="s">
        <v>61</v>
      </c>
      <c r="D42" s="6" t="s">
        <v>147</v>
      </c>
      <c r="E42" s="6" t="s">
        <v>121</v>
      </c>
      <c r="F42" s="6" t="s">
        <v>83</v>
      </c>
      <c r="G42" s="43">
        <v>100</v>
      </c>
    </row>
    <row r="43" spans="1:7" ht="38.25" customHeight="1">
      <c r="A43" s="8"/>
      <c r="B43" s="11" t="s">
        <v>155</v>
      </c>
      <c r="C43" s="32" t="s">
        <v>61</v>
      </c>
      <c r="D43" s="6" t="s">
        <v>147</v>
      </c>
      <c r="E43" s="6" t="s">
        <v>156</v>
      </c>
      <c r="F43" s="6"/>
      <c r="G43" s="43">
        <f>G44</f>
        <v>450.1</v>
      </c>
    </row>
    <row r="44" spans="1:7" ht="21.75" customHeight="1">
      <c r="A44" s="8"/>
      <c r="B44" s="11" t="s">
        <v>82</v>
      </c>
      <c r="C44" s="32" t="s">
        <v>61</v>
      </c>
      <c r="D44" s="6" t="s">
        <v>147</v>
      </c>
      <c r="E44" s="6" t="s">
        <v>136</v>
      </c>
      <c r="F44" s="6" t="s">
        <v>83</v>
      </c>
      <c r="G44" s="43">
        <f>180+29.1+70+121.5+49.5</f>
        <v>450.1</v>
      </c>
    </row>
    <row r="45" spans="1:7" ht="37.5" customHeight="1">
      <c r="A45" s="8"/>
      <c r="B45" s="11" t="s">
        <v>148</v>
      </c>
      <c r="C45" s="32" t="s">
        <v>61</v>
      </c>
      <c r="D45" s="6" t="s">
        <v>147</v>
      </c>
      <c r="E45" s="6" t="s">
        <v>149</v>
      </c>
      <c r="F45" s="6" t="s">
        <v>83</v>
      </c>
      <c r="G45" s="43">
        <v>20</v>
      </c>
    </row>
    <row r="46" spans="1:7" ht="19.5" customHeight="1">
      <c r="A46" s="8"/>
      <c r="B46" s="26" t="s">
        <v>159</v>
      </c>
      <c r="C46" s="29" t="s">
        <v>78</v>
      </c>
      <c r="D46" s="29"/>
      <c r="E46" s="29"/>
      <c r="F46" s="29"/>
      <c r="G46" s="44">
        <f>G47</f>
        <v>295.9</v>
      </c>
    </row>
    <row r="47" spans="1:7" ht="19.5" customHeight="1">
      <c r="A47" s="8"/>
      <c r="B47" s="26" t="s">
        <v>56</v>
      </c>
      <c r="C47" s="29" t="s">
        <v>78</v>
      </c>
      <c r="D47" s="29" t="s">
        <v>79</v>
      </c>
      <c r="E47" s="29"/>
      <c r="F47" s="29"/>
      <c r="G47" s="44">
        <f>G48</f>
        <v>295.9</v>
      </c>
    </row>
    <row r="48" spans="1:7" ht="38.25" customHeight="1">
      <c r="A48" s="8"/>
      <c r="B48" s="9" t="s">
        <v>80</v>
      </c>
      <c r="C48" s="31" t="s">
        <v>78</v>
      </c>
      <c r="D48" s="31" t="s">
        <v>79</v>
      </c>
      <c r="E48" s="31" t="s">
        <v>81</v>
      </c>
      <c r="F48" s="31"/>
      <c r="G48" s="42">
        <f>G49</f>
        <v>295.9</v>
      </c>
    </row>
    <row r="49" spans="1:7" ht="29.25" customHeight="1">
      <c r="A49" s="8"/>
      <c r="B49" s="11" t="s">
        <v>82</v>
      </c>
      <c r="C49" s="6" t="s">
        <v>78</v>
      </c>
      <c r="D49" s="6" t="s">
        <v>79</v>
      </c>
      <c r="E49" s="6" t="s">
        <v>81</v>
      </c>
      <c r="F49" s="6" t="s">
        <v>83</v>
      </c>
      <c r="G49" s="43">
        <v>295.9</v>
      </c>
    </row>
    <row r="50" spans="1:7" ht="36" customHeight="1">
      <c r="A50" s="8"/>
      <c r="B50" s="28" t="s">
        <v>160</v>
      </c>
      <c r="C50" s="31" t="s">
        <v>79</v>
      </c>
      <c r="D50" s="31" t="s">
        <v>67</v>
      </c>
      <c r="E50" s="31"/>
      <c r="F50" s="31"/>
      <c r="G50" s="42">
        <f>G51+G54+G63</f>
        <v>543.6800000000001</v>
      </c>
    </row>
    <row r="51" spans="1:7" ht="46.5" customHeight="1">
      <c r="A51" s="8"/>
      <c r="B51" s="26" t="s">
        <v>84</v>
      </c>
      <c r="C51" s="29" t="s">
        <v>79</v>
      </c>
      <c r="D51" s="29" t="s">
        <v>85</v>
      </c>
      <c r="E51" s="29"/>
      <c r="F51" s="29"/>
      <c r="G51" s="44">
        <f>G52</f>
        <v>123.68</v>
      </c>
    </row>
    <row r="52" spans="1:7" ht="45.75" customHeight="1">
      <c r="A52" s="8"/>
      <c r="B52" s="9" t="s">
        <v>36</v>
      </c>
      <c r="C52" s="31" t="s">
        <v>79</v>
      </c>
      <c r="D52" s="31" t="s">
        <v>85</v>
      </c>
      <c r="E52" s="31" t="s">
        <v>86</v>
      </c>
      <c r="F52" s="31"/>
      <c r="G52" s="42">
        <f>G53</f>
        <v>123.68</v>
      </c>
    </row>
    <row r="53" spans="1:7" ht="36.75" customHeight="1">
      <c r="A53" s="8"/>
      <c r="B53" s="11" t="s">
        <v>87</v>
      </c>
      <c r="C53" s="6" t="s">
        <v>79</v>
      </c>
      <c r="D53" s="6" t="s">
        <v>85</v>
      </c>
      <c r="E53" s="6" t="s">
        <v>86</v>
      </c>
      <c r="F53" s="6" t="s">
        <v>88</v>
      </c>
      <c r="G53" s="43">
        <f>100+23.68</f>
        <v>123.68</v>
      </c>
    </row>
    <row r="54" spans="1:7" ht="19.5" customHeight="1">
      <c r="A54" s="33"/>
      <c r="B54" s="26" t="s">
        <v>89</v>
      </c>
      <c r="C54" s="29" t="s">
        <v>79</v>
      </c>
      <c r="D54" s="29" t="s">
        <v>90</v>
      </c>
      <c r="E54" s="29"/>
      <c r="F54" s="29"/>
      <c r="G54" s="44">
        <f>G55+G59+G57+G61</f>
        <v>400</v>
      </c>
    </row>
    <row r="55" spans="1:7" ht="34.5" customHeight="1">
      <c r="A55" s="8"/>
      <c r="B55" s="9" t="s">
        <v>91</v>
      </c>
      <c r="C55" s="31" t="s">
        <v>79</v>
      </c>
      <c r="D55" s="31" t="s">
        <v>90</v>
      </c>
      <c r="E55" s="31" t="s">
        <v>92</v>
      </c>
      <c r="F55" s="31"/>
      <c r="G55" s="42">
        <f>G56</f>
        <v>0</v>
      </c>
    </row>
    <row r="56" spans="1:7" ht="42" customHeight="1">
      <c r="A56" s="8"/>
      <c r="B56" s="11" t="s">
        <v>87</v>
      </c>
      <c r="C56" s="6" t="s">
        <v>79</v>
      </c>
      <c r="D56" s="6" t="s">
        <v>90</v>
      </c>
      <c r="E56" s="6" t="s">
        <v>92</v>
      </c>
      <c r="F56" s="6" t="s">
        <v>88</v>
      </c>
      <c r="G56" s="43">
        <v>0</v>
      </c>
    </row>
    <row r="57" spans="1:7" ht="20.25" customHeight="1">
      <c r="A57" s="8"/>
      <c r="B57" s="9" t="s">
        <v>196</v>
      </c>
      <c r="C57" s="31" t="s">
        <v>79</v>
      </c>
      <c r="D57" s="31" t="s">
        <v>90</v>
      </c>
      <c r="E57" s="31" t="s">
        <v>197</v>
      </c>
      <c r="F57" s="31"/>
      <c r="G57" s="42">
        <f>G58</f>
        <v>45.4</v>
      </c>
    </row>
    <row r="58" spans="1:7" ht="21" customHeight="1">
      <c r="A58" s="8"/>
      <c r="B58" s="20" t="s">
        <v>186</v>
      </c>
      <c r="C58" s="6" t="s">
        <v>79</v>
      </c>
      <c r="D58" s="6" t="s">
        <v>90</v>
      </c>
      <c r="E58" s="6" t="s">
        <v>197</v>
      </c>
      <c r="F58" s="6" t="s">
        <v>185</v>
      </c>
      <c r="G58" s="43">
        <v>45.4</v>
      </c>
    </row>
    <row r="59" spans="1:7" ht="50.25" customHeight="1">
      <c r="A59" s="8"/>
      <c r="B59" s="9" t="s">
        <v>176</v>
      </c>
      <c r="C59" s="31" t="s">
        <v>79</v>
      </c>
      <c r="D59" s="31" t="s">
        <v>90</v>
      </c>
      <c r="E59" s="31" t="s">
        <v>177</v>
      </c>
      <c r="F59" s="31"/>
      <c r="G59" s="42">
        <f>G60</f>
        <v>350</v>
      </c>
    </row>
    <row r="60" spans="1:7" ht="27.75" customHeight="1">
      <c r="A60" s="8"/>
      <c r="B60" s="11" t="s">
        <v>82</v>
      </c>
      <c r="C60" s="6" t="s">
        <v>79</v>
      </c>
      <c r="D60" s="6" t="s">
        <v>90</v>
      </c>
      <c r="E60" s="6" t="s">
        <v>177</v>
      </c>
      <c r="F60" s="6" t="s">
        <v>83</v>
      </c>
      <c r="G60" s="43">
        <v>350</v>
      </c>
    </row>
    <row r="61" spans="1:7" ht="31.5" customHeight="1">
      <c r="A61" s="8"/>
      <c r="B61" s="9" t="s">
        <v>198</v>
      </c>
      <c r="C61" s="31" t="s">
        <v>79</v>
      </c>
      <c r="D61" s="31" t="s">
        <v>90</v>
      </c>
      <c r="E61" s="31" t="s">
        <v>199</v>
      </c>
      <c r="F61" s="31"/>
      <c r="G61" s="42">
        <f>G62</f>
        <v>4.6</v>
      </c>
    </row>
    <row r="62" spans="1:7" ht="27.75" customHeight="1">
      <c r="A62" s="8"/>
      <c r="B62" s="11" t="s">
        <v>82</v>
      </c>
      <c r="C62" s="6" t="s">
        <v>79</v>
      </c>
      <c r="D62" s="6" t="s">
        <v>90</v>
      </c>
      <c r="E62" s="6" t="s">
        <v>199</v>
      </c>
      <c r="F62" s="6" t="s">
        <v>83</v>
      </c>
      <c r="G62" s="43">
        <v>4.6</v>
      </c>
    </row>
    <row r="63" spans="1:7" ht="30.75" customHeight="1">
      <c r="A63" s="8"/>
      <c r="B63" s="9" t="s">
        <v>2</v>
      </c>
      <c r="C63" s="31" t="s">
        <v>79</v>
      </c>
      <c r="D63" s="31" t="s">
        <v>150</v>
      </c>
      <c r="E63" s="31"/>
      <c r="F63" s="31"/>
      <c r="G63" s="42">
        <f>G64</f>
        <v>20</v>
      </c>
    </row>
    <row r="64" spans="1:7" ht="23.25" customHeight="1">
      <c r="A64" s="8"/>
      <c r="B64" s="11" t="s">
        <v>82</v>
      </c>
      <c r="C64" s="6" t="s">
        <v>79</v>
      </c>
      <c r="D64" s="6" t="s">
        <v>150</v>
      </c>
      <c r="E64" s="6" t="s">
        <v>151</v>
      </c>
      <c r="F64" s="6" t="s">
        <v>83</v>
      </c>
      <c r="G64" s="43">
        <v>20</v>
      </c>
    </row>
    <row r="65" spans="1:7" ht="20.25" customHeight="1">
      <c r="A65" s="8"/>
      <c r="B65" s="28" t="s">
        <v>161</v>
      </c>
      <c r="C65" s="31" t="s">
        <v>74</v>
      </c>
      <c r="D65" s="31" t="s">
        <v>67</v>
      </c>
      <c r="E65" s="31"/>
      <c r="F65" s="31"/>
      <c r="G65" s="42">
        <f>G81+G66+G78+G69</f>
        <v>6090.677000000001</v>
      </c>
    </row>
    <row r="66" spans="1:7" ht="20.25" customHeight="1">
      <c r="A66" s="8"/>
      <c r="B66" s="28" t="s">
        <v>132</v>
      </c>
      <c r="C66" s="31" t="s">
        <v>74</v>
      </c>
      <c r="D66" s="31" t="s">
        <v>61</v>
      </c>
      <c r="E66" s="31"/>
      <c r="F66" s="31"/>
      <c r="G66" s="42">
        <f>G67</f>
        <v>63.577</v>
      </c>
    </row>
    <row r="67" spans="1:7" ht="33" customHeight="1">
      <c r="A67" s="8"/>
      <c r="B67" s="28" t="s">
        <v>133</v>
      </c>
      <c r="C67" s="31" t="s">
        <v>74</v>
      </c>
      <c r="D67" s="31" t="s">
        <v>61</v>
      </c>
      <c r="E67" s="31" t="s">
        <v>134</v>
      </c>
      <c r="F67" s="31"/>
      <c r="G67" s="42">
        <f>G68</f>
        <v>63.577</v>
      </c>
    </row>
    <row r="68" spans="1:7" ht="20.25" customHeight="1">
      <c r="A68" s="8"/>
      <c r="B68" s="11" t="s">
        <v>82</v>
      </c>
      <c r="C68" s="6" t="s">
        <v>74</v>
      </c>
      <c r="D68" s="6" t="s">
        <v>61</v>
      </c>
      <c r="E68" s="6" t="s">
        <v>134</v>
      </c>
      <c r="F68" s="6" t="s">
        <v>83</v>
      </c>
      <c r="G68" s="43">
        <f>46+17.577</f>
        <v>63.577</v>
      </c>
    </row>
    <row r="69" spans="1:7" ht="20.25" customHeight="1">
      <c r="A69" s="8"/>
      <c r="B69" s="9" t="s">
        <v>172</v>
      </c>
      <c r="C69" s="31" t="s">
        <v>74</v>
      </c>
      <c r="D69" s="31" t="s">
        <v>85</v>
      </c>
      <c r="E69" s="6"/>
      <c r="F69" s="6"/>
      <c r="G69" s="42">
        <f>G74+G76+G72+G70</f>
        <v>5534.6</v>
      </c>
    </row>
    <row r="70" spans="1:7" ht="33.75" customHeight="1">
      <c r="A70" s="8"/>
      <c r="B70" s="9" t="s">
        <v>183</v>
      </c>
      <c r="C70" s="31" t="s">
        <v>74</v>
      </c>
      <c r="D70" s="31" t="s">
        <v>85</v>
      </c>
      <c r="E70" s="31" t="s">
        <v>184</v>
      </c>
      <c r="F70" s="31"/>
      <c r="G70" s="42">
        <f>G71</f>
        <v>2727.6</v>
      </c>
    </row>
    <row r="71" spans="1:7" ht="20.25" customHeight="1">
      <c r="A71" s="8"/>
      <c r="B71" s="11" t="s">
        <v>82</v>
      </c>
      <c r="C71" s="6" t="s">
        <v>74</v>
      </c>
      <c r="D71" s="6" t="s">
        <v>85</v>
      </c>
      <c r="E71" s="6" t="s">
        <v>184</v>
      </c>
      <c r="F71" s="6" t="s">
        <v>83</v>
      </c>
      <c r="G71" s="42">
        <v>2727.6</v>
      </c>
    </row>
    <row r="72" spans="1:7" ht="20.25" customHeight="1">
      <c r="A72" s="8"/>
      <c r="B72" s="9" t="s">
        <v>98</v>
      </c>
      <c r="C72" s="31" t="s">
        <v>74</v>
      </c>
      <c r="D72" s="31" t="s">
        <v>85</v>
      </c>
      <c r="E72" s="31" t="s">
        <v>99</v>
      </c>
      <c r="F72" s="6"/>
      <c r="G72" s="42">
        <f>G73</f>
        <v>1580</v>
      </c>
    </row>
    <row r="73" spans="1:7" ht="20.25" customHeight="1">
      <c r="A73" s="8"/>
      <c r="B73" s="11" t="s">
        <v>82</v>
      </c>
      <c r="C73" s="6" t="s">
        <v>74</v>
      </c>
      <c r="D73" s="6" t="s">
        <v>85</v>
      </c>
      <c r="E73" s="6" t="s">
        <v>99</v>
      </c>
      <c r="F73" s="6" t="s">
        <v>83</v>
      </c>
      <c r="G73" s="43">
        <f>80+1500</f>
        <v>1580</v>
      </c>
    </row>
    <row r="74" spans="1:7" ht="39" customHeight="1">
      <c r="A74" s="8"/>
      <c r="B74" s="9" t="s">
        <v>139</v>
      </c>
      <c r="C74" s="31" t="s">
        <v>74</v>
      </c>
      <c r="D74" s="31" t="s">
        <v>85</v>
      </c>
      <c r="E74" s="31" t="s">
        <v>140</v>
      </c>
      <c r="F74" s="31"/>
      <c r="G74" s="42">
        <f>G75</f>
        <v>865</v>
      </c>
    </row>
    <row r="75" spans="1:7" ht="21" customHeight="1">
      <c r="A75" s="8"/>
      <c r="B75" s="11" t="s">
        <v>82</v>
      </c>
      <c r="C75" s="6" t="s">
        <v>74</v>
      </c>
      <c r="D75" s="6" t="s">
        <v>85</v>
      </c>
      <c r="E75" s="6" t="s">
        <v>140</v>
      </c>
      <c r="F75" s="6" t="s">
        <v>83</v>
      </c>
      <c r="G75" s="43">
        <v>865</v>
      </c>
    </row>
    <row r="76" spans="1:7" ht="21" customHeight="1">
      <c r="A76" s="8"/>
      <c r="B76" s="9" t="s">
        <v>178</v>
      </c>
      <c r="C76" s="31" t="s">
        <v>74</v>
      </c>
      <c r="D76" s="31" t="s">
        <v>85</v>
      </c>
      <c r="E76" s="31" t="s">
        <v>179</v>
      </c>
      <c r="F76" s="31"/>
      <c r="G76" s="42">
        <f>G77</f>
        <v>362</v>
      </c>
    </row>
    <row r="77" spans="1:7" ht="21" customHeight="1">
      <c r="A77" s="8"/>
      <c r="B77" s="11" t="s">
        <v>82</v>
      </c>
      <c r="C77" s="6" t="s">
        <v>74</v>
      </c>
      <c r="D77" s="6" t="s">
        <v>85</v>
      </c>
      <c r="E77" s="6" t="s">
        <v>179</v>
      </c>
      <c r="F77" s="6" t="s">
        <v>83</v>
      </c>
      <c r="G77" s="43">
        <v>362</v>
      </c>
    </row>
    <row r="78" spans="1:7" ht="19.5" customHeight="1">
      <c r="A78" s="8"/>
      <c r="B78" s="9" t="s">
        <v>10</v>
      </c>
      <c r="C78" s="31" t="s">
        <v>74</v>
      </c>
      <c r="D78" s="31" t="s">
        <v>90</v>
      </c>
      <c r="E78" s="31"/>
      <c r="F78" s="31"/>
      <c r="G78" s="42">
        <f>G79</f>
        <v>242.5</v>
      </c>
    </row>
    <row r="79" spans="1:7" ht="19.5" customHeight="1">
      <c r="A79" s="8"/>
      <c r="B79" s="9" t="s">
        <v>41</v>
      </c>
      <c r="C79" s="31" t="s">
        <v>74</v>
      </c>
      <c r="D79" s="31" t="s">
        <v>90</v>
      </c>
      <c r="E79" s="31" t="s">
        <v>152</v>
      </c>
      <c r="F79" s="31"/>
      <c r="G79" s="42">
        <f>G80</f>
        <v>242.5</v>
      </c>
    </row>
    <row r="80" spans="1:7" ht="19.5" customHeight="1">
      <c r="A80" s="8"/>
      <c r="B80" s="11" t="s">
        <v>82</v>
      </c>
      <c r="C80" s="6" t="s">
        <v>74</v>
      </c>
      <c r="D80" s="6" t="s">
        <v>90</v>
      </c>
      <c r="E80" s="6" t="s">
        <v>152</v>
      </c>
      <c r="F80" s="6" t="s">
        <v>83</v>
      </c>
      <c r="G80" s="43">
        <f>150+12.5+67.5+12.5</f>
        <v>242.5</v>
      </c>
    </row>
    <row r="81" spans="1:7" ht="19.5" customHeight="1">
      <c r="A81" s="8"/>
      <c r="B81" s="9" t="s">
        <v>116</v>
      </c>
      <c r="C81" s="31" t="s">
        <v>74</v>
      </c>
      <c r="D81" s="31" t="s">
        <v>62</v>
      </c>
      <c r="E81" s="31"/>
      <c r="F81" s="31"/>
      <c r="G81" s="42">
        <f>G82</f>
        <v>250</v>
      </c>
    </row>
    <row r="82" spans="1:7" ht="32.25" customHeight="1">
      <c r="A82" s="8"/>
      <c r="B82" s="9" t="s">
        <v>127</v>
      </c>
      <c r="C82" s="31" t="s">
        <v>74</v>
      </c>
      <c r="D82" s="31" t="s">
        <v>62</v>
      </c>
      <c r="E82" s="31" t="s">
        <v>173</v>
      </c>
      <c r="F82" s="31"/>
      <c r="G82" s="42">
        <f>G83</f>
        <v>250</v>
      </c>
    </row>
    <row r="83" spans="1:7" ht="21" customHeight="1">
      <c r="A83" s="8"/>
      <c r="B83" s="11" t="s">
        <v>82</v>
      </c>
      <c r="C83" s="6" t="s">
        <v>74</v>
      </c>
      <c r="D83" s="6" t="s">
        <v>62</v>
      </c>
      <c r="E83" s="6" t="s">
        <v>173</v>
      </c>
      <c r="F83" s="6" t="s">
        <v>83</v>
      </c>
      <c r="G83" s="43">
        <f>400-150</f>
        <v>250</v>
      </c>
    </row>
    <row r="84" spans="1:7" ht="24" customHeight="1">
      <c r="A84" s="8"/>
      <c r="B84" s="9" t="s">
        <v>162</v>
      </c>
      <c r="C84" s="31" t="s">
        <v>95</v>
      </c>
      <c r="D84" s="31" t="s">
        <v>67</v>
      </c>
      <c r="E84" s="31"/>
      <c r="F84" s="31"/>
      <c r="G84" s="42">
        <f>G85+G91+G97</f>
        <v>27512.033</v>
      </c>
    </row>
    <row r="85" spans="1:7" ht="21" customHeight="1">
      <c r="A85" s="5"/>
      <c r="B85" s="19" t="s">
        <v>115</v>
      </c>
      <c r="C85" s="35" t="s">
        <v>95</v>
      </c>
      <c r="D85" s="35" t="s">
        <v>61</v>
      </c>
      <c r="E85" s="35"/>
      <c r="F85" s="35"/>
      <c r="G85" s="42">
        <f>G88+G86</f>
        <v>20724.5</v>
      </c>
    </row>
    <row r="86" spans="1:7" ht="34.5" customHeight="1">
      <c r="A86" s="5"/>
      <c r="B86" s="19" t="s">
        <v>187</v>
      </c>
      <c r="C86" s="35" t="s">
        <v>95</v>
      </c>
      <c r="D86" s="35" t="s">
        <v>61</v>
      </c>
      <c r="E86" s="35" t="s">
        <v>188</v>
      </c>
      <c r="F86" s="35"/>
      <c r="G86" s="42">
        <f>G87</f>
        <v>20000</v>
      </c>
    </row>
    <row r="87" spans="1:7" ht="21" customHeight="1">
      <c r="A87" s="5"/>
      <c r="B87" s="20" t="s">
        <v>186</v>
      </c>
      <c r="C87" s="36" t="s">
        <v>95</v>
      </c>
      <c r="D87" s="36" t="s">
        <v>61</v>
      </c>
      <c r="E87" s="36" t="s">
        <v>188</v>
      </c>
      <c r="F87" s="36" t="s">
        <v>185</v>
      </c>
      <c r="G87" s="43">
        <v>20000</v>
      </c>
    </row>
    <row r="88" spans="1:7" ht="31.5" customHeight="1">
      <c r="A88" s="5"/>
      <c r="B88" s="19" t="s">
        <v>123</v>
      </c>
      <c r="C88" s="35" t="s">
        <v>95</v>
      </c>
      <c r="D88" s="35" t="s">
        <v>61</v>
      </c>
      <c r="E88" s="35" t="s">
        <v>122</v>
      </c>
      <c r="F88" s="35"/>
      <c r="G88" s="42">
        <f>G89+G90</f>
        <v>724.5</v>
      </c>
    </row>
    <row r="89" spans="1:7" ht="19.5" customHeight="1">
      <c r="A89" s="5"/>
      <c r="B89" s="11" t="s">
        <v>93</v>
      </c>
      <c r="C89" s="36" t="s">
        <v>95</v>
      </c>
      <c r="D89" s="36" t="s">
        <v>61</v>
      </c>
      <c r="E89" s="36" t="s">
        <v>154</v>
      </c>
      <c r="F89" s="36" t="s">
        <v>25</v>
      </c>
      <c r="G89" s="43">
        <v>500</v>
      </c>
    </row>
    <row r="90" spans="1:7" ht="19.5" customHeight="1">
      <c r="A90" s="5"/>
      <c r="B90" s="11" t="s">
        <v>82</v>
      </c>
      <c r="C90" s="36" t="s">
        <v>95</v>
      </c>
      <c r="D90" s="36" t="s">
        <v>61</v>
      </c>
      <c r="E90" s="36" t="s">
        <v>153</v>
      </c>
      <c r="F90" s="36" t="s">
        <v>83</v>
      </c>
      <c r="G90" s="43">
        <f>213.3+11.2</f>
        <v>224.5</v>
      </c>
    </row>
    <row r="91" spans="1:7" ht="22.5" customHeight="1">
      <c r="A91" s="5"/>
      <c r="B91" s="39" t="s">
        <v>12</v>
      </c>
      <c r="C91" s="40" t="s">
        <v>95</v>
      </c>
      <c r="D91" s="40" t="s">
        <v>78</v>
      </c>
      <c r="E91" s="29"/>
      <c r="F91" s="29"/>
      <c r="G91" s="44">
        <f>G92+G95</f>
        <v>1578.3</v>
      </c>
    </row>
    <row r="92" spans="1:7" ht="20.25" customHeight="1">
      <c r="A92" s="5"/>
      <c r="B92" s="19" t="s">
        <v>113</v>
      </c>
      <c r="C92" s="35" t="s">
        <v>95</v>
      </c>
      <c r="D92" s="35" t="s">
        <v>78</v>
      </c>
      <c r="E92" s="31" t="s">
        <v>114</v>
      </c>
      <c r="F92" s="31"/>
      <c r="G92" s="42">
        <f>G93+G94</f>
        <v>1478.3</v>
      </c>
    </row>
    <row r="93" spans="1:7" ht="20.25" customHeight="1">
      <c r="A93" s="5"/>
      <c r="B93" s="20" t="s">
        <v>93</v>
      </c>
      <c r="C93" s="36" t="s">
        <v>95</v>
      </c>
      <c r="D93" s="36" t="s">
        <v>78</v>
      </c>
      <c r="E93" s="6" t="s">
        <v>114</v>
      </c>
      <c r="F93" s="6" t="s">
        <v>25</v>
      </c>
      <c r="G93" s="43">
        <v>500</v>
      </c>
    </row>
    <row r="94" spans="1:7" ht="21" customHeight="1">
      <c r="A94" s="5"/>
      <c r="B94" s="11" t="s">
        <v>82</v>
      </c>
      <c r="C94" s="36" t="s">
        <v>95</v>
      </c>
      <c r="D94" s="36" t="s">
        <v>78</v>
      </c>
      <c r="E94" s="6" t="s">
        <v>114</v>
      </c>
      <c r="F94" s="6" t="s">
        <v>83</v>
      </c>
      <c r="G94" s="43">
        <v>978.3</v>
      </c>
    </row>
    <row r="95" spans="1:7" ht="51.75" customHeight="1">
      <c r="A95" s="5"/>
      <c r="B95" s="9" t="s">
        <v>138</v>
      </c>
      <c r="C95" s="35" t="s">
        <v>95</v>
      </c>
      <c r="D95" s="35" t="s">
        <v>78</v>
      </c>
      <c r="E95" s="31" t="s">
        <v>137</v>
      </c>
      <c r="F95" s="31"/>
      <c r="G95" s="42">
        <v>100</v>
      </c>
    </row>
    <row r="96" spans="1:7" ht="24.75" customHeight="1">
      <c r="A96" s="5"/>
      <c r="B96" s="11" t="s">
        <v>82</v>
      </c>
      <c r="C96" s="36" t="s">
        <v>95</v>
      </c>
      <c r="D96" s="36" t="s">
        <v>78</v>
      </c>
      <c r="E96" s="6" t="s">
        <v>137</v>
      </c>
      <c r="F96" s="6" t="s">
        <v>83</v>
      </c>
      <c r="G96" s="43">
        <f>100-100</f>
        <v>0</v>
      </c>
    </row>
    <row r="97" spans="1:7" ht="16.5" customHeight="1">
      <c r="A97" s="30"/>
      <c r="B97" s="37" t="s">
        <v>94</v>
      </c>
      <c r="C97" s="29" t="s">
        <v>95</v>
      </c>
      <c r="D97" s="48" t="s">
        <v>79</v>
      </c>
      <c r="E97" s="48"/>
      <c r="F97" s="48"/>
      <c r="G97" s="44">
        <f>G107+G111+G113+G109+G105+G115</f>
        <v>5209.233</v>
      </c>
    </row>
    <row r="98" spans="1:7" ht="6.75" customHeight="1" hidden="1">
      <c r="A98" s="5"/>
      <c r="B98" s="12" t="s">
        <v>26</v>
      </c>
      <c r="C98" s="6"/>
      <c r="D98" s="46" t="s">
        <v>13</v>
      </c>
      <c r="E98" s="46" t="s">
        <v>44</v>
      </c>
      <c r="F98" s="46" t="s">
        <v>45</v>
      </c>
      <c r="G98" s="43"/>
    </row>
    <row r="99" spans="1:7" ht="1.5" customHeight="1" hidden="1">
      <c r="A99" s="5"/>
      <c r="B99" s="11" t="s">
        <v>14</v>
      </c>
      <c r="C99" s="6"/>
      <c r="D99" s="6" t="s">
        <v>15</v>
      </c>
      <c r="E99" s="6" t="s">
        <v>22</v>
      </c>
      <c r="F99" s="6" t="s">
        <v>23</v>
      </c>
      <c r="G99" s="43">
        <f>G100</f>
        <v>0</v>
      </c>
    </row>
    <row r="100" spans="1:7" ht="9" customHeight="1" hidden="1">
      <c r="A100" s="5"/>
      <c r="B100" s="11" t="s">
        <v>49</v>
      </c>
      <c r="C100" s="6"/>
      <c r="D100" s="6" t="s">
        <v>15</v>
      </c>
      <c r="E100" s="6" t="s">
        <v>50</v>
      </c>
      <c r="F100" s="6" t="s">
        <v>23</v>
      </c>
      <c r="G100" s="43">
        <f>G101</f>
        <v>0</v>
      </c>
    </row>
    <row r="101" spans="1:7" ht="14.25" customHeight="1" hidden="1">
      <c r="A101" s="5"/>
      <c r="B101" s="11" t="s">
        <v>51</v>
      </c>
      <c r="C101" s="6"/>
      <c r="D101" s="6" t="s">
        <v>15</v>
      </c>
      <c r="E101" s="6" t="s">
        <v>50</v>
      </c>
      <c r="F101" s="6">
        <v>453</v>
      </c>
      <c r="G101" s="43"/>
    </row>
    <row r="102" spans="1:7" ht="11.25" customHeight="1" hidden="1">
      <c r="A102" s="5"/>
      <c r="B102" s="11" t="s">
        <v>16</v>
      </c>
      <c r="C102" s="6"/>
      <c r="D102" s="6" t="s">
        <v>17</v>
      </c>
      <c r="E102" s="6" t="s">
        <v>22</v>
      </c>
      <c r="F102" s="6" t="s">
        <v>23</v>
      </c>
      <c r="G102" s="43">
        <f>G103</f>
        <v>0</v>
      </c>
    </row>
    <row r="103" spans="1:7" ht="9" customHeight="1" hidden="1">
      <c r="A103" s="5"/>
      <c r="B103" s="11" t="s">
        <v>52</v>
      </c>
      <c r="C103" s="6"/>
      <c r="D103" s="6" t="s">
        <v>17</v>
      </c>
      <c r="E103" s="6" t="s">
        <v>53</v>
      </c>
      <c r="F103" s="6" t="s">
        <v>23</v>
      </c>
      <c r="G103" s="43">
        <f>G104</f>
        <v>0</v>
      </c>
    </row>
    <row r="104" spans="1:7" ht="9" customHeight="1" hidden="1">
      <c r="A104" s="5"/>
      <c r="B104" s="11" t="s">
        <v>51</v>
      </c>
      <c r="C104" s="6"/>
      <c r="D104" s="6" t="s">
        <v>17</v>
      </c>
      <c r="E104" s="6" t="s">
        <v>53</v>
      </c>
      <c r="F104" s="6">
        <v>453</v>
      </c>
      <c r="G104" s="43"/>
    </row>
    <row r="105" spans="1:7" ht="32.25" customHeight="1">
      <c r="A105" s="5"/>
      <c r="B105" s="9" t="s">
        <v>200</v>
      </c>
      <c r="C105" s="31" t="s">
        <v>95</v>
      </c>
      <c r="D105" s="31" t="s">
        <v>79</v>
      </c>
      <c r="E105" s="31" t="s">
        <v>197</v>
      </c>
      <c r="F105" s="31"/>
      <c r="G105" s="42">
        <f>G106</f>
        <v>101.6</v>
      </c>
    </row>
    <row r="106" spans="1:7" ht="19.5" customHeight="1">
      <c r="A106" s="5"/>
      <c r="B106" s="20" t="s">
        <v>186</v>
      </c>
      <c r="C106" s="6" t="s">
        <v>95</v>
      </c>
      <c r="D106" s="6" t="s">
        <v>79</v>
      </c>
      <c r="E106" s="6" t="s">
        <v>197</v>
      </c>
      <c r="F106" s="6" t="s">
        <v>185</v>
      </c>
      <c r="G106" s="43">
        <v>101.6</v>
      </c>
    </row>
    <row r="107" spans="1:7" ht="15" customHeight="1">
      <c r="A107" s="5"/>
      <c r="B107" s="9" t="s">
        <v>96</v>
      </c>
      <c r="C107" s="31" t="s">
        <v>95</v>
      </c>
      <c r="D107" s="31" t="s">
        <v>79</v>
      </c>
      <c r="E107" s="31" t="s">
        <v>97</v>
      </c>
      <c r="F107" s="31"/>
      <c r="G107" s="42">
        <f>G108</f>
        <v>3850</v>
      </c>
    </row>
    <row r="108" spans="1:7" ht="15" customHeight="1">
      <c r="A108" s="5"/>
      <c r="B108" s="11" t="s">
        <v>82</v>
      </c>
      <c r="C108" s="6" t="s">
        <v>95</v>
      </c>
      <c r="D108" s="6" t="s">
        <v>79</v>
      </c>
      <c r="E108" s="6" t="s">
        <v>97</v>
      </c>
      <c r="F108" s="6" t="s">
        <v>83</v>
      </c>
      <c r="G108" s="43">
        <v>3850</v>
      </c>
    </row>
    <row r="109" spans="1:7" ht="21.75" customHeight="1">
      <c r="A109" s="5"/>
      <c r="B109" s="9" t="s">
        <v>100</v>
      </c>
      <c r="C109" s="31" t="s">
        <v>95</v>
      </c>
      <c r="D109" s="31" t="s">
        <v>79</v>
      </c>
      <c r="E109" s="31" t="s">
        <v>101</v>
      </c>
      <c r="F109" s="31"/>
      <c r="G109" s="42">
        <f>G110</f>
        <v>50</v>
      </c>
    </row>
    <row r="110" spans="1:7" ht="21.75" customHeight="1">
      <c r="A110" s="5"/>
      <c r="B110" s="11" t="s">
        <v>93</v>
      </c>
      <c r="C110" s="6" t="s">
        <v>95</v>
      </c>
      <c r="D110" s="6" t="s">
        <v>79</v>
      </c>
      <c r="E110" s="6" t="s">
        <v>101</v>
      </c>
      <c r="F110" s="6" t="s">
        <v>83</v>
      </c>
      <c r="G110" s="43">
        <v>50</v>
      </c>
    </row>
    <row r="111" spans="1:7" ht="30.75" customHeight="1">
      <c r="A111" s="5"/>
      <c r="B111" s="9" t="s">
        <v>102</v>
      </c>
      <c r="C111" s="31" t="s">
        <v>95</v>
      </c>
      <c r="D111" s="31" t="s">
        <v>79</v>
      </c>
      <c r="E111" s="31" t="s">
        <v>103</v>
      </c>
      <c r="F111" s="31"/>
      <c r="G111" s="42">
        <f>G112</f>
        <v>947.233</v>
      </c>
    </row>
    <row r="112" spans="1:7" ht="21" customHeight="1">
      <c r="A112" s="5"/>
      <c r="B112" s="11" t="s">
        <v>82</v>
      </c>
      <c r="C112" s="6" t="s">
        <v>95</v>
      </c>
      <c r="D112" s="6" t="s">
        <v>79</v>
      </c>
      <c r="E112" s="6" t="s">
        <v>103</v>
      </c>
      <c r="F112" s="6" t="s">
        <v>83</v>
      </c>
      <c r="G112" s="43">
        <f>471.1+470.633+4.2+1.3</f>
        <v>947.233</v>
      </c>
    </row>
    <row r="113" spans="1:7" ht="51" customHeight="1">
      <c r="A113" s="5"/>
      <c r="B113" s="9" t="s">
        <v>138</v>
      </c>
      <c r="C113" s="31" t="s">
        <v>95</v>
      </c>
      <c r="D113" s="31" t="s">
        <v>79</v>
      </c>
      <c r="E113" s="31" t="s">
        <v>137</v>
      </c>
      <c r="F113" s="31"/>
      <c r="G113" s="42">
        <f>G114</f>
        <v>250</v>
      </c>
    </row>
    <row r="114" spans="1:7" ht="20.25" customHeight="1">
      <c r="A114" s="5"/>
      <c r="B114" s="11" t="s">
        <v>82</v>
      </c>
      <c r="C114" s="6" t="s">
        <v>95</v>
      </c>
      <c r="D114" s="6" t="s">
        <v>79</v>
      </c>
      <c r="E114" s="6" t="s">
        <v>137</v>
      </c>
      <c r="F114" s="6" t="s">
        <v>83</v>
      </c>
      <c r="G114" s="43">
        <v>250</v>
      </c>
    </row>
    <row r="115" spans="1:7" ht="20.25" customHeight="1">
      <c r="A115" s="5"/>
      <c r="B115" s="9" t="s">
        <v>198</v>
      </c>
      <c r="C115" s="31" t="s">
        <v>95</v>
      </c>
      <c r="D115" s="31" t="s">
        <v>79</v>
      </c>
      <c r="E115" s="31" t="s">
        <v>199</v>
      </c>
      <c r="F115" s="31"/>
      <c r="G115" s="42">
        <f>G116</f>
        <v>10.4</v>
      </c>
    </row>
    <row r="116" spans="1:7" ht="20.25" customHeight="1">
      <c r="A116" s="5"/>
      <c r="B116" s="11" t="s">
        <v>82</v>
      </c>
      <c r="C116" s="6" t="s">
        <v>95</v>
      </c>
      <c r="D116" s="6" t="s">
        <v>79</v>
      </c>
      <c r="E116" s="6" t="s">
        <v>199</v>
      </c>
      <c r="F116" s="6" t="s">
        <v>83</v>
      </c>
      <c r="G116" s="43">
        <v>10.4</v>
      </c>
    </row>
    <row r="117" spans="1:7" ht="21" customHeight="1">
      <c r="A117" s="5"/>
      <c r="B117" s="9" t="s">
        <v>163</v>
      </c>
      <c r="C117" s="31" t="s">
        <v>117</v>
      </c>
      <c r="D117" s="31" t="s">
        <v>67</v>
      </c>
      <c r="E117" s="31"/>
      <c r="F117" s="31"/>
      <c r="G117" s="42">
        <f>G118</f>
        <v>177.435</v>
      </c>
    </row>
    <row r="118" spans="1:7" ht="21" customHeight="1">
      <c r="A118" s="5"/>
      <c r="B118" s="11" t="s">
        <v>118</v>
      </c>
      <c r="C118" s="31" t="s">
        <v>117</v>
      </c>
      <c r="D118" s="31" t="s">
        <v>117</v>
      </c>
      <c r="E118" s="31"/>
      <c r="F118" s="31"/>
      <c r="G118" s="42">
        <f>G119+G121</f>
        <v>177.435</v>
      </c>
    </row>
    <row r="119" spans="1:7" ht="21" customHeight="1">
      <c r="A119" s="5"/>
      <c r="B119" s="9" t="s">
        <v>124</v>
      </c>
      <c r="C119" s="31" t="s">
        <v>117</v>
      </c>
      <c r="D119" s="31" t="s">
        <v>117</v>
      </c>
      <c r="E119" s="31" t="s">
        <v>125</v>
      </c>
      <c r="F119" s="31" t="s">
        <v>23</v>
      </c>
      <c r="G119" s="42">
        <f>G120</f>
        <v>126.435</v>
      </c>
    </row>
    <row r="120" spans="1:7" ht="21" customHeight="1">
      <c r="A120" s="5"/>
      <c r="B120" s="11" t="s">
        <v>82</v>
      </c>
      <c r="C120" s="6" t="s">
        <v>117</v>
      </c>
      <c r="D120" s="6" t="s">
        <v>117</v>
      </c>
      <c r="E120" s="6" t="s">
        <v>125</v>
      </c>
      <c r="F120" s="6" t="s">
        <v>83</v>
      </c>
      <c r="G120" s="43">
        <f>62.2+50+11.535+2.7</f>
        <v>126.435</v>
      </c>
    </row>
    <row r="121" spans="1:7" ht="21" customHeight="1">
      <c r="A121" s="5"/>
      <c r="B121" s="9" t="s">
        <v>189</v>
      </c>
      <c r="C121" s="31" t="s">
        <v>117</v>
      </c>
      <c r="D121" s="31" t="s">
        <v>117</v>
      </c>
      <c r="E121" s="31" t="s">
        <v>190</v>
      </c>
      <c r="F121" s="31" t="s">
        <v>83</v>
      </c>
      <c r="G121" s="42">
        <v>51</v>
      </c>
    </row>
    <row r="122" spans="1:7" ht="30.75" customHeight="1">
      <c r="A122" s="5"/>
      <c r="B122" s="26" t="s">
        <v>164</v>
      </c>
      <c r="C122" s="29" t="s">
        <v>66</v>
      </c>
      <c r="D122" s="29" t="s">
        <v>67</v>
      </c>
      <c r="E122" s="29"/>
      <c r="F122" s="29"/>
      <c r="G122" s="44">
        <f>G123</f>
        <v>265</v>
      </c>
    </row>
    <row r="123" spans="1:7" ht="21" customHeight="1">
      <c r="A123" s="5"/>
      <c r="B123" s="26" t="s">
        <v>68</v>
      </c>
      <c r="C123" s="29" t="s">
        <v>66</v>
      </c>
      <c r="D123" s="29" t="s">
        <v>61</v>
      </c>
      <c r="E123" s="29"/>
      <c r="F123" s="29"/>
      <c r="G123" s="44">
        <f>G124+G126+G129</f>
        <v>265</v>
      </c>
    </row>
    <row r="124" spans="1:7" ht="21" customHeight="1">
      <c r="A124" s="5"/>
      <c r="B124" s="9" t="s">
        <v>46</v>
      </c>
      <c r="C124" s="31" t="s">
        <v>66</v>
      </c>
      <c r="D124" s="31" t="s">
        <v>61</v>
      </c>
      <c r="E124" s="31" t="s">
        <v>69</v>
      </c>
      <c r="F124" s="31"/>
      <c r="G124" s="42">
        <f>G125</f>
        <v>70</v>
      </c>
    </row>
    <row r="125" spans="1:7" ht="21" customHeight="1">
      <c r="A125" s="5"/>
      <c r="B125" s="11" t="s">
        <v>46</v>
      </c>
      <c r="C125" s="6" t="s">
        <v>66</v>
      </c>
      <c r="D125" s="6" t="s">
        <v>61</v>
      </c>
      <c r="E125" s="6" t="s">
        <v>69</v>
      </c>
      <c r="F125" s="6" t="s">
        <v>71</v>
      </c>
      <c r="G125" s="43">
        <v>70</v>
      </c>
    </row>
    <row r="126" spans="1:7" ht="32.25" customHeight="1">
      <c r="A126" s="5"/>
      <c r="B126" s="9" t="s">
        <v>51</v>
      </c>
      <c r="C126" s="31" t="s">
        <v>66</v>
      </c>
      <c r="D126" s="31" t="s">
        <v>61</v>
      </c>
      <c r="E126" s="31" t="s">
        <v>126</v>
      </c>
      <c r="F126" s="31"/>
      <c r="G126" s="42">
        <f>G127+G128</f>
        <v>135</v>
      </c>
    </row>
    <row r="127" spans="1:7" ht="20.25" customHeight="1">
      <c r="A127" s="5"/>
      <c r="B127" s="11" t="s">
        <v>82</v>
      </c>
      <c r="C127" s="6" t="s">
        <v>66</v>
      </c>
      <c r="D127" s="6" t="s">
        <v>61</v>
      </c>
      <c r="E127" s="6" t="s">
        <v>126</v>
      </c>
      <c r="F127" s="6" t="s">
        <v>83</v>
      </c>
      <c r="G127" s="43">
        <v>100</v>
      </c>
    </row>
    <row r="128" spans="1:7" ht="24" customHeight="1">
      <c r="A128" s="5"/>
      <c r="B128" s="11" t="s">
        <v>135</v>
      </c>
      <c r="C128" s="6" t="s">
        <v>66</v>
      </c>
      <c r="D128" s="6" t="s">
        <v>61</v>
      </c>
      <c r="E128" s="6" t="s">
        <v>126</v>
      </c>
      <c r="F128" s="6" t="s">
        <v>83</v>
      </c>
      <c r="G128" s="43">
        <v>35</v>
      </c>
    </row>
    <row r="129" spans="1:7" ht="24" customHeight="1">
      <c r="A129" s="5"/>
      <c r="B129" s="9" t="s">
        <v>181</v>
      </c>
      <c r="C129" s="31" t="s">
        <v>66</v>
      </c>
      <c r="D129" s="31" t="s">
        <v>61</v>
      </c>
      <c r="E129" s="31" t="s">
        <v>182</v>
      </c>
      <c r="F129" s="31" t="s">
        <v>83</v>
      </c>
      <c r="G129" s="42">
        <v>60</v>
      </c>
    </row>
    <row r="130" spans="1:7" ht="24" customHeight="1">
      <c r="A130" s="5"/>
      <c r="B130" s="9" t="s">
        <v>165</v>
      </c>
      <c r="C130" s="31" t="s">
        <v>90</v>
      </c>
      <c r="D130" s="31" t="s">
        <v>67</v>
      </c>
      <c r="E130" s="31"/>
      <c r="F130" s="31"/>
      <c r="G130" s="42">
        <f>G131</f>
        <v>651.5</v>
      </c>
    </row>
    <row r="131" spans="1:7" ht="24" customHeight="1">
      <c r="A131" s="5"/>
      <c r="B131" s="9" t="s">
        <v>128</v>
      </c>
      <c r="C131" s="31" t="s">
        <v>90</v>
      </c>
      <c r="D131" s="31" t="s">
        <v>61</v>
      </c>
      <c r="E131" s="31"/>
      <c r="F131" s="31"/>
      <c r="G131" s="42">
        <f>G132</f>
        <v>651.5</v>
      </c>
    </row>
    <row r="132" spans="1:7" ht="33.75" customHeight="1">
      <c r="A132" s="5"/>
      <c r="B132" s="9" t="s">
        <v>129</v>
      </c>
      <c r="C132" s="31" t="s">
        <v>90</v>
      </c>
      <c r="D132" s="31" t="s">
        <v>61</v>
      </c>
      <c r="E132" s="31" t="s">
        <v>130</v>
      </c>
      <c r="F132" s="31"/>
      <c r="G132" s="42">
        <f>G133</f>
        <v>651.5</v>
      </c>
    </row>
    <row r="133" spans="1:7" ht="24" customHeight="1">
      <c r="A133" s="5"/>
      <c r="B133" s="11" t="s">
        <v>157</v>
      </c>
      <c r="C133" s="6" t="s">
        <v>90</v>
      </c>
      <c r="D133" s="6" t="s">
        <v>61</v>
      </c>
      <c r="E133" s="6" t="s">
        <v>130</v>
      </c>
      <c r="F133" s="6" t="s">
        <v>131</v>
      </c>
      <c r="G133" s="50">
        <f>629+22.5</f>
        <v>651.5</v>
      </c>
    </row>
    <row r="134" spans="1:7" ht="15.75" customHeight="1">
      <c r="A134" s="5"/>
      <c r="B134" s="9" t="s">
        <v>166</v>
      </c>
      <c r="C134" s="31" t="s">
        <v>73</v>
      </c>
      <c r="D134" s="31" t="s">
        <v>67</v>
      </c>
      <c r="E134" s="31"/>
      <c r="F134" s="31"/>
      <c r="G134" s="42">
        <f>G135</f>
        <v>150</v>
      </c>
    </row>
    <row r="135" spans="1:7" ht="24.75" customHeight="1">
      <c r="A135" s="5"/>
      <c r="B135" s="34" t="s">
        <v>146</v>
      </c>
      <c r="C135" s="29" t="s">
        <v>73</v>
      </c>
      <c r="D135" s="29" t="s">
        <v>78</v>
      </c>
      <c r="E135" s="29"/>
      <c r="F135" s="29"/>
      <c r="G135" s="44">
        <f>G138</f>
        <v>150</v>
      </c>
    </row>
    <row r="136" spans="1:7" ht="30" customHeight="1" hidden="1">
      <c r="A136" s="5"/>
      <c r="B136" s="12" t="s">
        <v>47</v>
      </c>
      <c r="C136" s="6"/>
      <c r="D136" s="6" t="s">
        <v>18</v>
      </c>
      <c r="E136" s="6" t="s">
        <v>54</v>
      </c>
      <c r="F136" s="6">
        <v>455</v>
      </c>
      <c r="G136" s="43"/>
    </row>
    <row r="137" spans="1:7" ht="31.5">
      <c r="A137" s="5"/>
      <c r="B137" s="15" t="s">
        <v>141</v>
      </c>
      <c r="C137" s="31" t="s">
        <v>73</v>
      </c>
      <c r="D137" s="31" t="s">
        <v>78</v>
      </c>
      <c r="E137" s="31" t="s">
        <v>142</v>
      </c>
      <c r="F137" s="31"/>
      <c r="G137" s="42">
        <f>G138</f>
        <v>150</v>
      </c>
    </row>
    <row r="138" spans="1:7" ht="23.25" customHeight="1">
      <c r="A138" s="5"/>
      <c r="B138" s="11" t="s">
        <v>144</v>
      </c>
      <c r="C138" s="6" t="s">
        <v>73</v>
      </c>
      <c r="D138" s="6" t="s">
        <v>78</v>
      </c>
      <c r="E138" s="6" t="s">
        <v>142</v>
      </c>
      <c r="F138" s="6" t="s">
        <v>83</v>
      </c>
      <c r="G138" s="43">
        <v>150</v>
      </c>
    </row>
    <row r="139" spans="1:7" ht="18" customHeight="1">
      <c r="A139" s="51" t="s">
        <v>169</v>
      </c>
      <c r="B139" s="54" t="s">
        <v>167</v>
      </c>
      <c r="C139" s="52"/>
      <c r="D139" s="52"/>
      <c r="E139" s="52"/>
      <c r="F139" s="52"/>
      <c r="G139" s="55">
        <f>G140</f>
        <v>6957.9</v>
      </c>
    </row>
    <row r="140" spans="1:7" ht="19.5" customHeight="1">
      <c r="A140" s="25"/>
      <c r="B140" s="26" t="s">
        <v>68</v>
      </c>
      <c r="C140" s="29" t="s">
        <v>66</v>
      </c>
      <c r="D140" s="29" t="s">
        <v>61</v>
      </c>
      <c r="E140" s="29"/>
      <c r="F140" s="29"/>
      <c r="G140" s="44">
        <f>G141+G144+G148+G149+G147</f>
        <v>6957.9</v>
      </c>
    </row>
    <row r="141" spans="1:7" ht="21" customHeight="1">
      <c r="A141" s="25"/>
      <c r="B141" s="9" t="s">
        <v>46</v>
      </c>
      <c r="C141" s="31" t="s">
        <v>66</v>
      </c>
      <c r="D141" s="31" t="s">
        <v>61</v>
      </c>
      <c r="E141" s="31" t="s">
        <v>69</v>
      </c>
      <c r="F141" s="31"/>
      <c r="G141" s="42">
        <f>G143+G142</f>
        <v>3464.4</v>
      </c>
    </row>
    <row r="142" spans="1:7" ht="24.75" customHeight="1">
      <c r="A142" s="25"/>
      <c r="B142" s="11" t="s">
        <v>46</v>
      </c>
      <c r="C142" s="6" t="s">
        <v>66</v>
      </c>
      <c r="D142" s="6" t="s">
        <v>61</v>
      </c>
      <c r="E142" s="6" t="s">
        <v>69</v>
      </c>
      <c r="F142" s="6" t="s">
        <v>71</v>
      </c>
      <c r="G142" s="43">
        <v>3451.4</v>
      </c>
    </row>
    <row r="143" spans="1:7" ht="31.5">
      <c r="A143" s="25"/>
      <c r="B143" s="11" t="s">
        <v>180</v>
      </c>
      <c r="C143" s="6" t="s">
        <v>66</v>
      </c>
      <c r="D143" s="6" t="s">
        <v>61</v>
      </c>
      <c r="E143" s="6" t="s">
        <v>69</v>
      </c>
      <c r="F143" s="6" t="s">
        <v>71</v>
      </c>
      <c r="G143" s="43">
        <f>10+3</f>
        <v>13</v>
      </c>
    </row>
    <row r="144" spans="1:7" ht="19.5" customHeight="1">
      <c r="A144" s="25"/>
      <c r="B144" s="9" t="s">
        <v>48</v>
      </c>
      <c r="C144" s="31" t="s">
        <v>66</v>
      </c>
      <c r="D144" s="31" t="s">
        <v>61</v>
      </c>
      <c r="E144" s="31" t="s">
        <v>55</v>
      </c>
      <c r="F144" s="31"/>
      <c r="G144" s="42">
        <f>G145</f>
        <v>2182.6</v>
      </c>
    </row>
    <row r="145" spans="1:7" ht="20.25" customHeight="1">
      <c r="A145" s="25"/>
      <c r="B145" s="11" t="s">
        <v>46</v>
      </c>
      <c r="C145" s="6" t="s">
        <v>66</v>
      </c>
      <c r="D145" s="6" t="s">
        <v>61</v>
      </c>
      <c r="E145" s="6" t="s">
        <v>72</v>
      </c>
      <c r="F145" s="6"/>
      <c r="G145" s="43">
        <f>G146</f>
        <v>2182.6</v>
      </c>
    </row>
    <row r="146" spans="1:7" ht="20.25" customHeight="1">
      <c r="A146" s="21"/>
      <c r="B146" s="11" t="s">
        <v>70</v>
      </c>
      <c r="C146" s="6" t="s">
        <v>66</v>
      </c>
      <c r="D146" s="6" t="s">
        <v>61</v>
      </c>
      <c r="E146" s="6" t="s">
        <v>72</v>
      </c>
      <c r="F146" s="6" t="s">
        <v>71</v>
      </c>
      <c r="G146" s="43">
        <f>2067+50+40+25.6</f>
        <v>2182.6</v>
      </c>
    </row>
    <row r="147" spans="1:7" ht="32.25" customHeight="1">
      <c r="A147" s="21"/>
      <c r="B147" s="9" t="s">
        <v>195</v>
      </c>
      <c r="C147" s="31" t="s">
        <v>66</v>
      </c>
      <c r="D147" s="31" t="s">
        <v>61</v>
      </c>
      <c r="E147" s="31" t="s">
        <v>193</v>
      </c>
      <c r="F147" s="31" t="s">
        <v>71</v>
      </c>
      <c r="G147" s="42">
        <v>845.9</v>
      </c>
    </row>
    <row r="148" spans="1:7" ht="18.75" customHeight="1">
      <c r="A148" s="22"/>
      <c r="B148" s="9" t="s">
        <v>194</v>
      </c>
      <c r="C148" s="31" t="s">
        <v>66</v>
      </c>
      <c r="D148" s="31" t="s">
        <v>61</v>
      </c>
      <c r="E148" s="31" t="s">
        <v>182</v>
      </c>
      <c r="F148" s="31" t="s">
        <v>71</v>
      </c>
      <c r="G148" s="42">
        <v>420</v>
      </c>
    </row>
    <row r="149" spans="2:7" ht="15.75">
      <c r="B149" s="14" t="s">
        <v>192</v>
      </c>
      <c r="C149" s="31" t="s">
        <v>66</v>
      </c>
      <c r="D149" s="31" t="s">
        <v>61</v>
      </c>
      <c r="E149" s="14" t="s">
        <v>191</v>
      </c>
      <c r="F149" s="31" t="s">
        <v>71</v>
      </c>
      <c r="G149" s="56">
        <f>35+10</f>
        <v>45</v>
      </c>
    </row>
    <row r="153" spans="2:6" ht="15.75">
      <c r="B153" s="22"/>
      <c r="C153" s="22"/>
      <c r="D153" s="22"/>
      <c r="E153" s="22"/>
      <c r="F153" s="22"/>
    </row>
    <row r="160" spans="1:6" ht="15.75">
      <c r="A160" s="22"/>
      <c r="B160" s="21"/>
      <c r="C160" s="21"/>
      <c r="D160" s="21"/>
      <c r="E160" s="21"/>
      <c r="F160" s="21"/>
    </row>
    <row r="161" spans="2:6" ht="15.75">
      <c r="B161" s="22"/>
      <c r="C161" s="22"/>
      <c r="D161" s="22"/>
      <c r="E161" s="22"/>
      <c r="F161" s="22"/>
    </row>
    <row r="167" ht="15.75">
      <c r="A167" s="21"/>
    </row>
    <row r="168" ht="15.75">
      <c r="A168" s="22"/>
    </row>
    <row r="170" spans="2:6" ht="15.75">
      <c r="B170" s="22"/>
      <c r="C170" s="22"/>
      <c r="D170" s="22"/>
      <c r="E170" s="22"/>
      <c r="F170" s="22"/>
    </row>
    <row r="177" spans="1:6" ht="15.75">
      <c r="A177" s="22"/>
      <c r="B177" s="21"/>
      <c r="C177" s="21"/>
      <c r="D177" s="21"/>
      <c r="E177" s="21"/>
      <c r="F177" s="21"/>
    </row>
    <row r="178" spans="2:6" ht="15.75">
      <c r="B178" s="22"/>
      <c r="C178" s="22"/>
      <c r="D178" s="22"/>
      <c r="E178" s="22"/>
      <c r="F178" s="22"/>
    </row>
    <row r="184" ht="15.75">
      <c r="A184" s="21"/>
    </row>
    <row r="185" ht="15.75">
      <c r="A185" s="22"/>
    </row>
    <row r="187" spans="2:6" ht="15.75">
      <c r="B187" s="22"/>
      <c r="C187" s="22"/>
      <c r="D187" s="22"/>
      <c r="E187" s="22"/>
      <c r="F187" s="22"/>
    </row>
    <row r="194" spans="1:6" ht="15.75">
      <c r="A194" s="22"/>
      <c r="B194" s="22"/>
      <c r="C194" s="22"/>
      <c r="D194" s="22"/>
      <c r="E194" s="22"/>
      <c r="F194" s="22"/>
    </row>
    <row r="199" spans="2:6" ht="15.75">
      <c r="B199" s="21"/>
      <c r="C199" s="21"/>
      <c r="D199" s="21"/>
      <c r="E199" s="21"/>
      <c r="F199" s="21"/>
    </row>
    <row r="200" spans="2:6" ht="15.75">
      <c r="B200" s="22"/>
      <c r="C200" s="22"/>
      <c r="D200" s="22"/>
      <c r="E200" s="22"/>
      <c r="F200" s="22"/>
    </row>
    <row r="201" ht="15.75">
      <c r="A201" s="22"/>
    </row>
    <row r="204" spans="2:6" ht="15.75">
      <c r="B204" s="22"/>
      <c r="C204" s="22"/>
      <c r="D204" s="22"/>
      <c r="E204" s="22"/>
      <c r="F204" s="22"/>
    </row>
    <row r="206" ht="15.75">
      <c r="A206" s="21"/>
    </row>
    <row r="207" ht="15.75">
      <c r="A207" s="22"/>
    </row>
    <row r="209" spans="2:6" ht="15.75">
      <c r="B209" s="22"/>
      <c r="C209" s="22"/>
      <c r="D209" s="22"/>
      <c r="E209" s="22"/>
      <c r="F209" s="22"/>
    </row>
    <row r="211" ht="15.75">
      <c r="A211" s="22"/>
    </row>
    <row r="216" spans="1:6" ht="15.75">
      <c r="A216" s="22"/>
      <c r="B216" s="22"/>
      <c r="C216" s="22"/>
      <c r="D216" s="22"/>
      <c r="E216" s="22"/>
      <c r="F216" s="22"/>
    </row>
    <row r="223" ht="15.75">
      <c r="A223" s="22"/>
    </row>
    <row r="227" spans="2:6" ht="15.75">
      <c r="B227" s="21"/>
      <c r="C227" s="21"/>
      <c r="D227" s="21"/>
      <c r="E227" s="21"/>
      <c r="F227" s="21"/>
    </row>
    <row r="228" spans="2:6" ht="15.75">
      <c r="B228" s="22"/>
      <c r="C228" s="22"/>
      <c r="D228" s="22"/>
      <c r="E228" s="22"/>
      <c r="F228" s="22"/>
    </row>
    <row r="234" ht="15.75">
      <c r="A234" s="21"/>
    </row>
    <row r="235" spans="1:6" ht="15.75">
      <c r="A235" s="22"/>
      <c r="B235" s="22"/>
      <c r="C235" s="22"/>
      <c r="D235" s="22"/>
      <c r="E235" s="22"/>
      <c r="F235" s="22"/>
    </row>
    <row r="242" spans="1:6" ht="15.75">
      <c r="A242" s="22"/>
      <c r="B242" s="21"/>
      <c r="C242" s="21"/>
      <c r="D242" s="21"/>
      <c r="E242" s="21"/>
      <c r="F242" s="21"/>
    </row>
    <row r="243" spans="2:6" ht="15.75">
      <c r="B243" s="22"/>
      <c r="C243" s="22"/>
      <c r="D243" s="22"/>
      <c r="E243" s="22"/>
      <c r="F243" s="22"/>
    </row>
    <row r="249" ht="15.75">
      <c r="A249" s="21"/>
    </row>
    <row r="250" ht="15.75">
      <c r="A250" s="22"/>
    </row>
    <row r="255" spans="2:6" ht="15.75">
      <c r="B255" s="22"/>
      <c r="C255" s="22"/>
      <c r="D255" s="22"/>
      <c r="E255" s="22"/>
      <c r="F255" s="22"/>
    </row>
    <row r="262" spans="1:6" ht="15.75">
      <c r="A262" s="22"/>
      <c r="B262" s="21"/>
      <c r="C262" s="21"/>
      <c r="D262" s="21"/>
      <c r="E262" s="21"/>
      <c r="F262" s="21"/>
    </row>
    <row r="263" spans="2:6" ht="15.75">
      <c r="B263" s="22"/>
      <c r="C263" s="22"/>
      <c r="D263" s="22"/>
      <c r="E263" s="22"/>
      <c r="F263" s="22"/>
    </row>
    <row r="269" ht="15.75">
      <c r="A269" s="21"/>
    </row>
    <row r="270" spans="1:6" ht="15.75">
      <c r="A270" s="22"/>
      <c r="B270" s="22"/>
      <c r="C270" s="22"/>
      <c r="D270" s="22"/>
      <c r="E270" s="22"/>
      <c r="F270" s="22"/>
    </row>
    <row r="276" spans="2:6" ht="15.75">
      <c r="B276" s="21"/>
      <c r="C276" s="21"/>
      <c r="D276" s="21"/>
      <c r="E276" s="21"/>
      <c r="F276" s="21"/>
    </row>
    <row r="277" spans="1:6" ht="15.75">
      <c r="A277" s="22"/>
      <c r="B277" s="22"/>
      <c r="C277" s="22"/>
      <c r="D277" s="22"/>
      <c r="E277" s="22"/>
      <c r="F277" s="22"/>
    </row>
    <row r="283" ht="15.75">
      <c r="A283" s="21"/>
    </row>
    <row r="284" ht="15.75">
      <c r="A284" s="22"/>
    </row>
    <row r="285" spans="2:6" ht="15.75">
      <c r="B285" s="22"/>
      <c r="C285" s="22"/>
      <c r="D285" s="22"/>
      <c r="E285" s="22"/>
      <c r="F285" s="22"/>
    </row>
    <row r="292" ht="15.75">
      <c r="A292" s="22"/>
    </row>
    <row r="294" spans="2:6" ht="15.75">
      <c r="B294" s="21"/>
      <c r="C294" s="21"/>
      <c r="D294" s="21"/>
      <c r="E294" s="21"/>
      <c r="F294" s="21"/>
    </row>
    <row r="295" spans="2:6" ht="15.75">
      <c r="B295" s="22"/>
      <c r="C295" s="22"/>
      <c r="D295" s="22"/>
      <c r="E295" s="22"/>
      <c r="F295" s="22"/>
    </row>
    <row r="301" ht="15.75">
      <c r="A301" s="21"/>
    </row>
    <row r="302" ht="15.75">
      <c r="A302" s="22"/>
    </row>
    <row r="304" spans="2:6" ht="15.75">
      <c r="B304" s="22"/>
      <c r="C304" s="22"/>
      <c r="D304" s="22"/>
      <c r="E304" s="22"/>
      <c r="F304" s="22"/>
    </row>
    <row r="311" ht="15.75">
      <c r="A311" s="22"/>
    </row>
    <row r="313" spans="2:6" ht="15.75">
      <c r="B313" s="22"/>
      <c r="C313" s="22"/>
      <c r="D313" s="22"/>
      <c r="E313" s="22"/>
      <c r="F313" s="22"/>
    </row>
    <row r="320" ht="15.75">
      <c r="A320" s="22"/>
    </row>
    <row r="324" spans="2:6" ht="15.75">
      <c r="B324" s="21"/>
      <c r="C324" s="21"/>
      <c r="D324" s="21"/>
      <c r="E324" s="21"/>
      <c r="F324" s="21"/>
    </row>
    <row r="325" spans="2:6" ht="15.75">
      <c r="B325" s="22"/>
      <c r="C325" s="22"/>
      <c r="D325" s="22"/>
      <c r="E325" s="22"/>
      <c r="F325" s="22"/>
    </row>
    <row r="331" ht="15.75">
      <c r="A331" s="21"/>
    </row>
    <row r="332" ht="15.75">
      <c r="A332" s="22"/>
    </row>
    <row r="338" spans="2:6" ht="15.75">
      <c r="B338" s="22"/>
      <c r="C338" s="22"/>
      <c r="D338" s="22"/>
      <c r="E338" s="22"/>
      <c r="F338" s="22"/>
    </row>
    <row r="345" ht="15.75">
      <c r="A345" s="22"/>
    </row>
    <row r="351" spans="2:6" ht="15.75">
      <c r="B351" s="21"/>
      <c r="C351" s="21"/>
      <c r="D351" s="21"/>
      <c r="E351" s="21"/>
      <c r="F351" s="21"/>
    </row>
    <row r="352" spans="2:6" ht="15.75">
      <c r="B352" s="22"/>
      <c r="C352" s="22"/>
      <c r="D352" s="22"/>
      <c r="E352" s="22"/>
      <c r="F352" s="22"/>
    </row>
    <row r="358" ht="15.75">
      <c r="A358" s="21"/>
    </row>
    <row r="359" ht="15.75">
      <c r="A359" s="22"/>
    </row>
    <row r="360" spans="2:6" ht="15.75">
      <c r="B360" s="22"/>
      <c r="C360" s="22"/>
      <c r="D360" s="22"/>
      <c r="E360" s="22"/>
      <c r="F360" s="22"/>
    </row>
    <row r="367" ht="15.75">
      <c r="A367" s="22"/>
    </row>
    <row r="372" spans="2:6" ht="15.75">
      <c r="B372" s="21"/>
      <c r="C372" s="21"/>
      <c r="D372" s="21"/>
      <c r="E372" s="21"/>
      <c r="F372" s="21"/>
    </row>
    <row r="373" spans="2:6" ht="15.75">
      <c r="B373" s="22"/>
      <c r="C373" s="22"/>
      <c r="D373" s="22"/>
      <c r="E373" s="22"/>
      <c r="F373" s="22"/>
    </row>
    <row r="379" ht="15.75">
      <c r="A379" s="21"/>
    </row>
    <row r="380" ht="15.75">
      <c r="A380" s="22"/>
    </row>
    <row r="385" spans="2:6" ht="15.75">
      <c r="B385" s="22"/>
      <c r="C385" s="22"/>
      <c r="D385" s="22"/>
      <c r="E385" s="22"/>
      <c r="F385" s="22"/>
    </row>
    <row r="392" ht="15.75">
      <c r="A392" s="22"/>
    </row>
    <row r="393" spans="2:6" ht="15.75">
      <c r="B393" s="21"/>
      <c r="C393" s="21"/>
      <c r="D393" s="21"/>
      <c r="E393" s="21"/>
      <c r="F393" s="21"/>
    </row>
    <row r="394" spans="2:6" ht="15.75">
      <c r="B394" s="22"/>
      <c r="C394" s="22"/>
      <c r="D394" s="22"/>
      <c r="E394" s="22"/>
      <c r="F394" s="22"/>
    </row>
    <row r="400" ht="15.75">
      <c r="A400" s="21"/>
    </row>
    <row r="401" ht="15.75">
      <c r="A401" s="22"/>
    </row>
    <row r="402" spans="2:6" ht="15.75">
      <c r="B402" s="22"/>
      <c r="C402" s="22"/>
      <c r="D402" s="22"/>
      <c r="E402" s="22"/>
      <c r="F402" s="22"/>
    </row>
    <row r="409" spans="1:6" ht="15.75">
      <c r="A409" s="22"/>
      <c r="B409" s="21"/>
      <c r="C409" s="21"/>
      <c r="D409" s="21"/>
      <c r="E409" s="21"/>
      <c r="F409" s="21"/>
    </row>
    <row r="410" spans="2:6" ht="15.75">
      <c r="B410" s="22"/>
      <c r="C410" s="22"/>
      <c r="D410" s="22"/>
      <c r="E410" s="22"/>
      <c r="F410" s="22"/>
    </row>
    <row r="416" ht="15.75">
      <c r="A416" s="21"/>
    </row>
    <row r="417" spans="1:6" ht="15.75">
      <c r="A417" s="22"/>
      <c r="B417" s="22"/>
      <c r="C417" s="22"/>
      <c r="D417" s="22"/>
      <c r="E417" s="22"/>
      <c r="F417" s="22"/>
    </row>
    <row r="424" spans="1:6" ht="15.75">
      <c r="A424" s="22"/>
      <c r="B424" s="22"/>
      <c r="C424" s="22"/>
      <c r="D424" s="22"/>
      <c r="E424" s="22"/>
      <c r="F424" s="22"/>
    </row>
    <row r="431" ht="15.75">
      <c r="A431" s="22"/>
    </row>
    <row r="435" spans="2:6" ht="15.75">
      <c r="B435" s="21"/>
      <c r="C435" s="21"/>
      <c r="D435" s="21"/>
      <c r="E435" s="21"/>
      <c r="F435" s="21"/>
    </row>
    <row r="436" spans="2:6" ht="15.75">
      <c r="B436" s="22"/>
      <c r="C436" s="22"/>
      <c r="D436" s="22"/>
      <c r="E436" s="22"/>
      <c r="F436" s="22"/>
    </row>
    <row r="442" ht="15.75">
      <c r="A442" s="21"/>
    </row>
    <row r="443" ht="15.75">
      <c r="A443" s="22"/>
    </row>
    <row r="448" spans="2:6" ht="15.75">
      <c r="B448" s="22"/>
      <c r="C448" s="22"/>
      <c r="D448" s="22"/>
      <c r="E448" s="22"/>
      <c r="F448" s="22"/>
    </row>
    <row r="455" ht="15.75">
      <c r="A455" s="22"/>
    </row>
    <row r="459" spans="2:6" ht="15.75">
      <c r="B459" s="21"/>
      <c r="C459" s="21"/>
      <c r="D459" s="21"/>
      <c r="E459" s="21"/>
      <c r="F459" s="21"/>
    </row>
    <row r="460" spans="2:6" ht="15.75">
      <c r="B460" s="22"/>
      <c r="C460" s="22"/>
      <c r="D460" s="22"/>
      <c r="E460" s="22"/>
      <c r="F460" s="22"/>
    </row>
    <row r="466" ht="15.75">
      <c r="A466" s="21"/>
    </row>
    <row r="467" ht="15.75">
      <c r="A467" s="22"/>
    </row>
    <row r="469" spans="2:6" ht="15.75">
      <c r="B469" s="22"/>
      <c r="C469" s="22"/>
      <c r="D469" s="22"/>
      <c r="E469" s="22"/>
      <c r="F469" s="22"/>
    </row>
    <row r="476" ht="15.75">
      <c r="A476" s="22"/>
    </row>
    <row r="479" spans="2:6" ht="15.75">
      <c r="B479" s="22"/>
      <c r="C479" s="22"/>
      <c r="D479" s="22"/>
      <c r="E479" s="22"/>
      <c r="F479" s="22"/>
    </row>
    <row r="486" ht="15.75">
      <c r="A486" s="22"/>
    </row>
    <row r="487" spans="2:6" ht="15.75">
      <c r="B487" s="21"/>
      <c r="C487" s="21"/>
      <c r="D487" s="21"/>
      <c r="E487" s="21"/>
      <c r="F487" s="21"/>
    </row>
    <row r="488" spans="2:6" ht="15.75">
      <c r="B488" s="22"/>
      <c r="C488" s="22"/>
      <c r="D488" s="22"/>
      <c r="E488" s="22"/>
      <c r="F488" s="22"/>
    </row>
    <row r="494" ht="15.75">
      <c r="A494" s="21"/>
    </row>
    <row r="495" ht="15.75">
      <c r="A495" s="22"/>
    </row>
    <row r="501" spans="2:6" ht="15.75">
      <c r="B501" s="22"/>
      <c r="C501" s="22"/>
      <c r="D501" s="22"/>
      <c r="E501" s="22"/>
      <c r="F501" s="22"/>
    </row>
    <row r="508" spans="1:6" ht="15.75">
      <c r="A508" s="22"/>
      <c r="B508" s="21"/>
      <c r="C508" s="21"/>
      <c r="D508" s="21"/>
      <c r="E508" s="21"/>
      <c r="F508" s="21"/>
    </row>
    <row r="509" spans="2:6" ht="15.75">
      <c r="B509" s="22"/>
      <c r="C509" s="22"/>
      <c r="D509" s="22"/>
      <c r="E509" s="22"/>
      <c r="F509" s="22"/>
    </row>
    <row r="515" ht="15.75">
      <c r="A515" s="21"/>
    </row>
    <row r="516" ht="15.75">
      <c r="A516" s="22"/>
    </row>
    <row r="517" spans="2:6" ht="15.75">
      <c r="B517" s="22"/>
      <c r="C517" s="22"/>
      <c r="D517" s="22"/>
      <c r="E517" s="22"/>
      <c r="F517" s="22"/>
    </row>
    <row r="524" ht="15.75">
      <c r="A524" s="22"/>
    </row>
    <row r="527" spans="2:6" ht="15.75">
      <c r="B527" s="22"/>
      <c r="C527" s="22"/>
      <c r="D527" s="22"/>
      <c r="E527" s="22"/>
      <c r="F527" s="22"/>
    </row>
    <row r="534" ht="15.75">
      <c r="A534" s="22"/>
    </row>
    <row r="538" spans="2:6" ht="15.75">
      <c r="B538" s="21"/>
      <c r="C538" s="21"/>
      <c r="D538" s="21"/>
      <c r="E538" s="21"/>
      <c r="F538" s="21"/>
    </row>
    <row r="539" spans="2:6" ht="15.75">
      <c r="B539" s="22"/>
      <c r="C539" s="22"/>
      <c r="D539" s="22"/>
      <c r="E539" s="22"/>
      <c r="F539" s="22"/>
    </row>
    <row r="545" ht="15.75">
      <c r="A545" s="21"/>
    </row>
    <row r="546" ht="15.75">
      <c r="A546" s="22"/>
    </row>
    <row r="547" spans="2:6" ht="15.75">
      <c r="B547" s="22"/>
      <c r="C547" s="22"/>
      <c r="D547" s="22"/>
      <c r="E547" s="22"/>
      <c r="F547" s="22"/>
    </row>
    <row r="554" ht="15.75">
      <c r="A554" s="22"/>
    </row>
    <row r="556" spans="2:6" ht="15.75">
      <c r="B556" s="22"/>
      <c r="C556" s="22"/>
      <c r="D556" s="22"/>
      <c r="E556" s="22"/>
      <c r="F556" s="22"/>
    </row>
    <row r="561" spans="2:6" ht="15.75">
      <c r="B561" s="22"/>
      <c r="C561" s="22"/>
      <c r="D561" s="22"/>
      <c r="E561" s="22"/>
      <c r="F561" s="22"/>
    </row>
    <row r="563" ht="15.75">
      <c r="A563" s="22"/>
    </row>
    <row r="568" ht="15.75">
      <c r="A568" s="22"/>
    </row>
    <row r="583" spans="2:6" ht="15.75">
      <c r="B583" s="23"/>
      <c r="C583" s="23"/>
      <c r="D583" s="23"/>
      <c r="E583" s="23"/>
      <c r="F583" s="23"/>
    </row>
    <row r="584" spans="2:6" ht="15.75">
      <c r="B584" s="24"/>
      <c r="C584" s="24"/>
      <c r="D584" s="24"/>
      <c r="E584" s="24"/>
      <c r="F584" s="24"/>
    </row>
    <row r="585" spans="2:6" ht="15.75">
      <c r="B585" s="25"/>
      <c r="C585" s="25"/>
      <c r="D585" s="25"/>
      <c r="E585" s="25"/>
      <c r="F585" s="25"/>
    </row>
    <row r="586" spans="2:6" ht="15.75">
      <c r="B586" s="25"/>
      <c r="C586" s="25"/>
      <c r="D586" s="25"/>
      <c r="E586" s="25"/>
      <c r="F586" s="25"/>
    </row>
    <row r="587" spans="2:6" ht="15.75">
      <c r="B587" s="25"/>
      <c r="C587" s="25"/>
      <c r="D587" s="25"/>
      <c r="E587" s="25"/>
      <c r="F587" s="25"/>
    </row>
    <row r="588" spans="2:6" ht="15.75">
      <c r="B588" s="25"/>
      <c r="C588" s="25"/>
      <c r="D588" s="25"/>
      <c r="E588" s="25"/>
      <c r="F588" s="25"/>
    </row>
    <row r="589" spans="2:6" ht="15.75">
      <c r="B589" s="25"/>
      <c r="C589" s="25"/>
      <c r="D589" s="25"/>
      <c r="E589" s="25"/>
      <c r="F589" s="25"/>
    </row>
    <row r="590" spans="1:6" ht="15.75">
      <c r="A590" s="23"/>
      <c r="B590" s="25"/>
      <c r="C590" s="25"/>
      <c r="D590" s="25"/>
      <c r="E590" s="25"/>
      <c r="F590" s="25"/>
    </row>
    <row r="591" spans="1:6" ht="15.75">
      <c r="A591" s="24"/>
      <c r="B591" s="25"/>
      <c r="C591" s="25"/>
      <c r="D591" s="25"/>
      <c r="E591" s="25"/>
      <c r="F591" s="25"/>
    </row>
    <row r="592" spans="1:6" ht="15.75">
      <c r="A592" s="25"/>
      <c r="B592" s="25"/>
      <c r="C592" s="25"/>
      <c r="D592" s="25"/>
      <c r="E592" s="25"/>
      <c r="F592" s="25"/>
    </row>
    <row r="593" spans="1:6" ht="15.75">
      <c r="A593" s="25"/>
      <c r="B593" s="25"/>
      <c r="C593" s="25"/>
      <c r="D593" s="25"/>
      <c r="E593" s="25"/>
      <c r="F593" s="25"/>
    </row>
    <row r="594" spans="1:6" ht="15.75">
      <c r="A594" s="25"/>
      <c r="B594" s="25"/>
      <c r="C594" s="25"/>
      <c r="D594" s="25"/>
      <c r="E594" s="25"/>
      <c r="F594" s="25"/>
    </row>
    <row r="595" spans="1:6" ht="15.75">
      <c r="A595" s="25"/>
      <c r="B595" s="25"/>
      <c r="C595" s="25"/>
      <c r="D595" s="25"/>
      <c r="E595" s="25"/>
      <c r="F595" s="25"/>
    </row>
    <row r="596" spans="1:6" ht="15.75">
      <c r="A596" s="25"/>
      <c r="B596" s="25"/>
      <c r="C596" s="25"/>
      <c r="D596" s="25"/>
      <c r="E596" s="25"/>
      <c r="F596" s="25"/>
    </row>
    <row r="597" spans="1:6" ht="15.75">
      <c r="A597" s="25"/>
      <c r="B597" s="25"/>
      <c r="C597" s="25"/>
      <c r="D597" s="25"/>
      <c r="E597" s="25"/>
      <c r="F597" s="25"/>
    </row>
    <row r="598" ht="15.75">
      <c r="A598" s="25"/>
    </row>
    <row r="599" ht="15.75">
      <c r="A599" s="25"/>
    </row>
    <row r="600" spans="1:6" ht="15.75">
      <c r="A600" s="25"/>
      <c r="B600" s="22"/>
      <c r="C600" s="22"/>
      <c r="D600" s="22"/>
      <c r="E600" s="22"/>
      <c r="F600" s="22"/>
    </row>
    <row r="601" ht="15.75">
      <c r="A601" s="25"/>
    </row>
    <row r="602" ht="15.75">
      <c r="A602" s="25"/>
    </row>
    <row r="603" spans="1:6" ht="15.75">
      <c r="A603" s="25"/>
      <c r="B603" s="22"/>
      <c r="C603" s="22"/>
      <c r="D603" s="22"/>
      <c r="E603" s="22"/>
      <c r="F603" s="22"/>
    </row>
    <row r="604" ht="15.75">
      <c r="A604" s="25"/>
    </row>
    <row r="607" ht="15.75">
      <c r="A607" s="22"/>
    </row>
    <row r="610" ht="15.75">
      <c r="A610" s="22"/>
    </row>
    <row r="611" spans="2:6" ht="15.75">
      <c r="B611" s="22"/>
      <c r="C611" s="22"/>
      <c r="D611" s="22"/>
      <c r="E611" s="22"/>
      <c r="F611" s="22"/>
    </row>
    <row r="614" spans="2:6" ht="15.75">
      <c r="B614" s="23"/>
      <c r="C614" s="23"/>
      <c r="D614" s="23"/>
      <c r="E614" s="23"/>
      <c r="F614" s="23"/>
    </row>
    <row r="615" spans="2:6" ht="15.75">
      <c r="B615" s="24"/>
      <c r="C615" s="24"/>
      <c r="D615" s="24"/>
      <c r="E615" s="24"/>
      <c r="F615" s="24"/>
    </row>
    <row r="616" spans="2:6" ht="15.75">
      <c r="B616" s="25"/>
      <c r="C616" s="25"/>
      <c r="D616" s="25"/>
      <c r="E616" s="25"/>
      <c r="F616" s="25"/>
    </row>
    <row r="617" spans="2:6" ht="15.75">
      <c r="B617" s="25"/>
      <c r="C617" s="25"/>
      <c r="D617" s="25"/>
      <c r="E617" s="25"/>
      <c r="F617" s="25"/>
    </row>
    <row r="618" spans="1:6" ht="15.75">
      <c r="A618" s="22"/>
      <c r="B618" s="25"/>
      <c r="C618" s="25"/>
      <c r="D618" s="25"/>
      <c r="E618" s="25"/>
      <c r="F618" s="25"/>
    </row>
    <row r="619" spans="2:6" ht="15.75">
      <c r="B619" s="25"/>
      <c r="C619" s="25"/>
      <c r="D619" s="25"/>
      <c r="E619" s="25"/>
      <c r="F619" s="25"/>
    </row>
    <row r="620" spans="2:6" ht="15.75">
      <c r="B620" s="25"/>
      <c r="C620" s="25"/>
      <c r="D620" s="25"/>
      <c r="E620" s="25"/>
      <c r="F620" s="25"/>
    </row>
    <row r="621" spans="1:6" ht="15.75">
      <c r="A621" s="23"/>
      <c r="B621" s="25"/>
      <c r="C621" s="25"/>
      <c r="D621" s="25"/>
      <c r="E621" s="25"/>
      <c r="F621" s="25"/>
    </row>
    <row r="622" spans="1:6" ht="15.75">
      <c r="A622" s="24"/>
      <c r="B622" s="25"/>
      <c r="C622" s="25"/>
      <c r="D622" s="25"/>
      <c r="E622" s="25"/>
      <c r="F622" s="25"/>
    </row>
    <row r="623" spans="1:6" ht="15.75">
      <c r="A623" s="25"/>
      <c r="B623" s="25"/>
      <c r="C623" s="25"/>
      <c r="D623" s="25"/>
      <c r="E623" s="25"/>
      <c r="F623" s="25"/>
    </row>
    <row r="624" spans="1:6" ht="15.75">
      <c r="A624" s="25"/>
      <c r="B624" s="25"/>
      <c r="C624" s="25"/>
      <c r="D624" s="25"/>
      <c r="E624" s="25"/>
      <c r="F624" s="25"/>
    </row>
    <row r="625" spans="1:6" ht="15.75">
      <c r="A625" s="25"/>
      <c r="B625" s="25"/>
      <c r="C625" s="25"/>
      <c r="D625" s="25"/>
      <c r="E625" s="25"/>
      <c r="F625" s="25"/>
    </row>
    <row r="626" spans="1:6" ht="15.75">
      <c r="A626" s="25"/>
      <c r="B626" s="25"/>
      <c r="C626" s="25"/>
      <c r="D626" s="25"/>
      <c r="E626" s="25"/>
      <c r="F626" s="25"/>
    </row>
    <row r="627" spans="1:6" ht="15.75">
      <c r="A627" s="25"/>
      <c r="B627" s="25"/>
      <c r="C627" s="25"/>
      <c r="D627" s="25"/>
      <c r="E627" s="25"/>
      <c r="F627" s="25"/>
    </row>
    <row r="628" spans="1:6" ht="15.75">
      <c r="A628" s="25"/>
      <c r="B628" s="25"/>
      <c r="C628" s="25"/>
      <c r="D628" s="25"/>
      <c r="E628" s="25"/>
      <c r="F628" s="25"/>
    </row>
    <row r="629" spans="1:6" ht="15.75">
      <c r="A629" s="25"/>
      <c r="B629" s="25"/>
      <c r="C629" s="25"/>
      <c r="D629" s="25"/>
      <c r="E629" s="25"/>
      <c r="F629" s="25"/>
    </row>
    <row r="630" spans="1:6" ht="15.75">
      <c r="A630" s="25"/>
      <c r="B630" s="25"/>
      <c r="C630" s="25"/>
      <c r="D630" s="25"/>
      <c r="E630" s="25"/>
      <c r="F630" s="25"/>
    </row>
    <row r="631" spans="1:6" ht="15.75">
      <c r="A631" s="25"/>
      <c r="B631" s="25"/>
      <c r="C631" s="25"/>
      <c r="D631" s="25"/>
      <c r="E631" s="25"/>
      <c r="F631" s="25"/>
    </row>
    <row r="632" spans="1:6" ht="15.75">
      <c r="A632" s="25"/>
      <c r="B632" s="25"/>
      <c r="C632" s="25"/>
      <c r="D632" s="25"/>
      <c r="E632" s="25"/>
      <c r="F632" s="25"/>
    </row>
    <row r="633" spans="1:6" ht="15.75">
      <c r="A633" s="25"/>
      <c r="B633" s="25"/>
      <c r="C633" s="25"/>
      <c r="D633" s="25"/>
      <c r="E633" s="25"/>
      <c r="F633" s="25"/>
    </row>
    <row r="634" spans="1:6" ht="15.75">
      <c r="A634" s="25"/>
      <c r="B634" s="25"/>
      <c r="C634" s="25"/>
      <c r="D634" s="25"/>
      <c r="E634" s="25"/>
      <c r="F634" s="25"/>
    </row>
    <row r="635" spans="1:6" ht="15.75">
      <c r="A635" s="25"/>
      <c r="B635" s="25"/>
      <c r="C635" s="25"/>
      <c r="D635" s="25"/>
      <c r="E635" s="25"/>
      <c r="F635" s="25"/>
    </row>
    <row r="636" spans="1:6" ht="15.75">
      <c r="A636" s="25"/>
      <c r="B636" s="25"/>
      <c r="C636" s="25"/>
      <c r="D636" s="25"/>
      <c r="E636" s="25"/>
      <c r="F636" s="25"/>
    </row>
    <row r="637" spans="1:6" ht="15.75">
      <c r="A637" s="25"/>
      <c r="B637" s="25"/>
      <c r="C637" s="25"/>
      <c r="D637" s="25"/>
      <c r="E637" s="25"/>
      <c r="F637" s="25"/>
    </row>
    <row r="638" spans="1:6" ht="15.75">
      <c r="A638" s="25"/>
      <c r="B638" s="25"/>
      <c r="C638" s="25"/>
      <c r="D638" s="25"/>
      <c r="E638" s="25"/>
      <c r="F638" s="25"/>
    </row>
    <row r="639" spans="1:6" ht="15.75">
      <c r="A639" s="25"/>
      <c r="B639" s="25"/>
      <c r="C639" s="25"/>
      <c r="D639" s="25"/>
      <c r="E639" s="25"/>
      <c r="F639" s="25"/>
    </row>
    <row r="640" spans="1:6" ht="15.75">
      <c r="A640" s="25"/>
      <c r="B640" s="25"/>
      <c r="C640" s="25"/>
      <c r="D640" s="25"/>
      <c r="E640" s="25"/>
      <c r="F640" s="25"/>
    </row>
    <row r="641" spans="1:6" ht="15.75">
      <c r="A641" s="25"/>
      <c r="B641" s="25"/>
      <c r="C641" s="25"/>
      <c r="D641" s="25"/>
      <c r="E641" s="25"/>
      <c r="F641" s="25"/>
    </row>
    <row r="642" spans="1:6" ht="15.75">
      <c r="A642" s="25"/>
      <c r="B642" s="25"/>
      <c r="C642" s="25"/>
      <c r="D642" s="25"/>
      <c r="E642" s="25"/>
      <c r="F642" s="25"/>
    </row>
    <row r="643" spans="1:6" ht="15.75">
      <c r="A643" s="25"/>
      <c r="B643" s="25"/>
      <c r="C643" s="25"/>
      <c r="D643" s="25"/>
      <c r="E643" s="25"/>
      <c r="F643" s="25"/>
    </row>
    <row r="644" spans="1:6" ht="15.75">
      <c r="A644" s="25"/>
      <c r="B644" s="25"/>
      <c r="C644" s="25"/>
      <c r="D644" s="25"/>
      <c r="E644" s="25"/>
      <c r="F644" s="25"/>
    </row>
    <row r="645" spans="1:6" ht="15.75">
      <c r="A645" s="25"/>
      <c r="B645" s="25"/>
      <c r="C645" s="25"/>
      <c r="D645" s="25"/>
      <c r="E645" s="25"/>
      <c r="F645" s="25"/>
    </row>
    <row r="646" spans="1:6" ht="15.75">
      <c r="A646" s="25"/>
      <c r="B646" s="25"/>
      <c r="C646" s="25"/>
      <c r="D646" s="25"/>
      <c r="E646" s="25"/>
      <c r="F646" s="25"/>
    </row>
    <row r="647" spans="1:6" ht="15.75">
      <c r="A647" s="25"/>
      <c r="B647" s="23"/>
      <c r="C647" s="23"/>
      <c r="D647" s="23"/>
      <c r="E647" s="23"/>
      <c r="F647" s="23"/>
    </row>
    <row r="648" spans="1:6" ht="15.75">
      <c r="A648" s="25"/>
      <c r="B648" s="24"/>
      <c r="C648" s="24"/>
      <c r="D648" s="24"/>
      <c r="E648" s="24"/>
      <c r="F648" s="24"/>
    </row>
    <row r="649" spans="1:6" ht="15.75">
      <c r="A649" s="25"/>
      <c r="B649" s="25"/>
      <c r="C649" s="25"/>
      <c r="D649" s="25"/>
      <c r="E649" s="25"/>
      <c r="F649" s="25"/>
    </row>
    <row r="650" spans="1:6" ht="15.75">
      <c r="A650" s="25"/>
      <c r="B650" s="25"/>
      <c r="C650" s="25"/>
      <c r="D650" s="25"/>
      <c r="E650" s="25"/>
      <c r="F650" s="25"/>
    </row>
    <row r="651" spans="1:6" ht="15.75">
      <c r="A651" s="25"/>
      <c r="B651" s="25"/>
      <c r="C651" s="25"/>
      <c r="D651" s="25"/>
      <c r="E651" s="25"/>
      <c r="F651" s="25"/>
    </row>
    <row r="652" spans="1:6" ht="15.75">
      <c r="A652" s="25"/>
      <c r="B652" s="25"/>
      <c r="C652" s="25"/>
      <c r="D652" s="25"/>
      <c r="E652" s="25"/>
      <c r="F652" s="25"/>
    </row>
    <row r="653" spans="1:6" ht="15.75">
      <c r="A653" s="25"/>
      <c r="B653" s="25"/>
      <c r="C653" s="25"/>
      <c r="D653" s="25"/>
      <c r="E653" s="25"/>
      <c r="F653" s="25"/>
    </row>
    <row r="654" spans="1:6" ht="15.75">
      <c r="A654" s="23"/>
      <c r="B654" s="25"/>
      <c r="C654" s="25"/>
      <c r="D654" s="25"/>
      <c r="E654" s="25"/>
      <c r="F654" s="25"/>
    </row>
    <row r="655" spans="1:6" ht="15.75">
      <c r="A655" s="24"/>
      <c r="B655" s="25"/>
      <c r="C655" s="25"/>
      <c r="D655" s="25"/>
      <c r="E655" s="25"/>
      <c r="F655" s="25"/>
    </row>
    <row r="656" spans="1:6" ht="15.75">
      <c r="A656" s="25"/>
      <c r="B656" s="23"/>
      <c r="C656" s="23"/>
      <c r="D656" s="23"/>
      <c r="E656" s="23"/>
      <c r="F656" s="23"/>
    </row>
    <row r="657" spans="1:6" ht="15.75">
      <c r="A657" s="25"/>
      <c r="B657" s="24"/>
      <c r="C657" s="24"/>
      <c r="D657" s="24"/>
      <c r="E657" s="24"/>
      <c r="F657" s="24"/>
    </row>
    <row r="658" spans="1:6" ht="15.75">
      <c r="A658" s="25"/>
      <c r="B658" s="25"/>
      <c r="C658" s="25"/>
      <c r="D658" s="25"/>
      <c r="E658" s="25"/>
      <c r="F658" s="25"/>
    </row>
    <row r="659" spans="1:6" ht="15.75">
      <c r="A659" s="25"/>
      <c r="B659" s="25"/>
      <c r="C659" s="25"/>
      <c r="D659" s="25"/>
      <c r="E659" s="25"/>
      <c r="F659" s="25"/>
    </row>
    <row r="660" spans="1:6" ht="15.75">
      <c r="A660" s="25"/>
      <c r="B660" s="25"/>
      <c r="C660" s="25"/>
      <c r="D660" s="25"/>
      <c r="E660" s="25"/>
      <c r="F660" s="25"/>
    </row>
    <row r="661" spans="1:6" ht="15.75">
      <c r="A661" s="25"/>
      <c r="B661" s="25"/>
      <c r="C661" s="25"/>
      <c r="D661" s="25"/>
      <c r="E661" s="25"/>
      <c r="F661" s="25"/>
    </row>
    <row r="662" ht="15.75">
      <c r="A662" s="25"/>
    </row>
    <row r="663" spans="1:6" ht="15.75">
      <c r="A663" s="23"/>
      <c r="B663" s="25"/>
      <c r="C663" s="25"/>
      <c r="D663" s="25"/>
      <c r="E663" s="25"/>
      <c r="F663" s="25"/>
    </row>
    <row r="664" spans="1:6" ht="15.75">
      <c r="A664" s="24"/>
      <c r="B664" s="25"/>
      <c r="C664" s="25"/>
      <c r="D664" s="25"/>
      <c r="E664" s="25"/>
      <c r="F664" s="25"/>
    </row>
    <row r="665" spans="1:6" ht="15.75">
      <c r="A665" s="25"/>
      <c r="B665" s="25"/>
      <c r="C665" s="25"/>
      <c r="D665" s="25"/>
      <c r="E665" s="25"/>
      <c r="F665" s="25"/>
    </row>
    <row r="666" spans="1:6" ht="15.75">
      <c r="A666" s="25"/>
      <c r="B666" s="25"/>
      <c r="C666" s="25"/>
      <c r="D666" s="25"/>
      <c r="E666" s="25"/>
      <c r="F666" s="25"/>
    </row>
    <row r="667" spans="1:6" ht="15.75">
      <c r="A667" s="25"/>
      <c r="B667" s="25"/>
      <c r="C667" s="25"/>
      <c r="D667" s="25"/>
      <c r="E667" s="25"/>
      <c r="F667" s="25"/>
    </row>
    <row r="668" spans="1:6" ht="15.75">
      <c r="A668" s="25"/>
      <c r="B668" s="23"/>
      <c r="C668" s="23"/>
      <c r="D668" s="23"/>
      <c r="E668" s="23"/>
      <c r="F668" s="23"/>
    </row>
    <row r="669" spans="2:6" ht="15.75">
      <c r="B669" s="24"/>
      <c r="C669" s="24"/>
      <c r="D669" s="24"/>
      <c r="E669" s="24"/>
      <c r="F669" s="24"/>
    </row>
    <row r="670" spans="1:6" ht="15.75">
      <c r="A670" s="25"/>
      <c r="B670" s="25"/>
      <c r="C670" s="25"/>
      <c r="D670" s="25"/>
      <c r="E670" s="25"/>
      <c r="F670" s="25"/>
    </row>
    <row r="671" spans="1:6" ht="15.75">
      <c r="A671" s="25"/>
      <c r="B671" s="25"/>
      <c r="C671" s="25"/>
      <c r="D671" s="25"/>
      <c r="E671" s="25"/>
      <c r="F671" s="25"/>
    </row>
    <row r="672" spans="1:6" ht="15.75">
      <c r="A672" s="25"/>
      <c r="B672" s="25"/>
      <c r="C672" s="25"/>
      <c r="D672" s="25"/>
      <c r="E672" s="25"/>
      <c r="F672" s="25"/>
    </row>
    <row r="673" spans="1:6" ht="15.75">
      <c r="A673" s="25"/>
      <c r="B673" s="25"/>
      <c r="C673" s="25"/>
      <c r="D673" s="25"/>
      <c r="E673" s="25"/>
      <c r="F673" s="25"/>
    </row>
    <row r="674" spans="1:6" ht="15.75">
      <c r="A674" s="25"/>
      <c r="B674" s="25"/>
      <c r="C674" s="25"/>
      <c r="D674" s="25"/>
      <c r="E674" s="25"/>
      <c r="F674" s="25"/>
    </row>
    <row r="675" spans="1:6" ht="15.75">
      <c r="A675" s="23"/>
      <c r="B675" s="25"/>
      <c r="C675" s="25"/>
      <c r="D675" s="25"/>
      <c r="E675" s="25"/>
      <c r="F675" s="25"/>
    </row>
    <row r="676" spans="1:6" ht="15.75">
      <c r="A676" s="24"/>
      <c r="B676" s="25"/>
      <c r="C676" s="25"/>
      <c r="D676" s="25"/>
      <c r="E676" s="25"/>
      <c r="F676" s="25"/>
    </row>
    <row r="677" spans="1:6" ht="15.75">
      <c r="A677" s="25"/>
      <c r="B677" s="23"/>
      <c r="C677" s="23"/>
      <c r="D677" s="23"/>
      <c r="E677" s="23"/>
      <c r="F677" s="23"/>
    </row>
    <row r="678" spans="1:6" ht="15.75">
      <c r="A678" s="25"/>
      <c r="B678" s="24"/>
      <c r="C678" s="24"/>
      <c r="D678" s="24"/>
      <c r="E678" s="24"/>
      <c r="F678" s="24"/>
    </row>
    <row r="679" spans="1:6" ht="15.75">
      <c r="A679" s="25"/>
      <c r="B679" s="25"/>
      <c r="C679" s="25"/>
      <c r="D679" s="25"/>
      <c r="E679" s="25"/>
      <c r="F679" s="25"/>
    </row>
    <row r="680" spans="1:6" ht="15.75">
      <c r="A680" s="25"/>
      <c r="B680" s="25"/>
      <c r="C680" s="25"/>
      <c r="D680" s="25"/>
      <c r="E680" s="25"/>
      <c r="F680" s="25"/>
    </row>
    <row r="681" spans="1:6" ht="15.75">
      <c r="A681" s="25"/>
      <c r="B681" s="25"/>
      <c r="C681" s="25"/>
      <c r="D681" s="25"/>
      <c r="E681" s="25"/>
      <c r="F681" s="25"/>
    </row>
    <row r="682" spans="1:6" ht="15.75">
      <c r="A682" s="25"/>
      <c r="B682" s="25"/>
      <c r="C682" s="25"/>
      <c r="D682" s="25"/>
      <c r="E682" s="25"/>
      <c r="F682" s="25"/>
    </row>
    <row r="683" spans="1:6" ht="15.75">
      <c r="A683" s="25"/>
      <c r="B683" s="25"/>
      <c r="C683" s="25"/>
      <c r="D683" s="25"/>
      <c r="E683" s="25"/>
      <c r="F683" s="25"/>
    </row>
    <row r="684" spans="1:6" ht="15.75">
      <c r="A684" s="23"/>
      <c r="B684" s="25"/>
      <c r="C684" s="25"/>
      <c r="D684" s="25"/>
      <c r="E684" s="25"/>
      <c r="F684" s="25"/>
    </row>
    <row r="685" spans="1:6" ht="15.75">
      <c r="A685" s="24"/>
      <c r="B685" s="25"/>
      <c r="C685" s="25"/>
      <c r="D685" s="25"/>
      <c r="E685" s="25"/>
      <c r="F685" s="25"/>
    </row>
    <row r="686" spans="1:6" ht="15.75">
      <c r="A686" s="25"/>
      <c r="B686" s="23"/>
      <c r="C686" s="23"/>
      <c r="D686" s="23"/>
      <c r="E686" s="23"/>
      <c r="F686" s="23"/>
    </row>
    <row r="687" spans="1:6" ht="15.75">
      <c r="A687" s="25"/>
      <c r="B687" s="24"/>
      <c r="C687" s="24"/>
      <c r="D687" s="24"/>
      <c r="E687" s="24"/>
      <c r="F687" s="24"/>
    </row>
    <row r="688" ht="15.75">
      <c r="A688" s="25"/>
    </row>
    <row r="689" ht="15.75">
      <c r="A689" s="25"/>
    </row>
    <row r="690" ht="15.75">
      <c r="A690" s="25"/>
    </row>
    <row r="691" ht="15.75">
      <c r="A691" s="25"/>
    </row>
    <row r="692" ht="15.75">
      <c r="A692" s="25"/>
    </row>
    <row r="693" ht="15.75">
      <c r="A693" s="23"/>
    </row>
    <row r="694" ht="15.75">
      <c r="A694" s="24"/>
    </row>
    <row r="695" spans="2:6" ht="15.75">
      <c r="B695" s="21"/>
      <c r="C695" s="21"/>
      <c r="D695" s="21"/>
      <c r="E695" s="21"/>
      <c r="F695" s="21"/>
    </row>
    <row r="696" spans="2:6" ht="15.75">
      <c r="B696" s="22"/>
      <c r="C696" s="22"/>
      <c r="D696" s="22"/>
      <c r="E696" s="22"/>
      <c r="F696" s="22"/>
    </row>
    <row r="702" ht="15.75">
      <c r="A702" s="21"/>
    </row>
    <row r="703" ht="15.75">
      <c r="A703" s="22"/>
    </row>
    <row r="704" spans="2:6" ht="15.75">
      <c r="B704" s="21"/>
      <c r="C704" s="21"/>
      <c r="D704" s="21"/>
      <c r="E704" s="21"/>
      <c r="F704" s="21"/>
    </row>
    <row r="705" spans="2:6" ht="15.75">
      <c r="B705" s="22"/>
      <c r="C705" s="22"/>
      <c r="D705" s="22"/>
      <c r="E705" s="22"/>
      <c r="F705" s="22"/>
    </row>
    <row r="711" ht="15.75">
      <c r="A711" s="21"/>
    </row>
    <row r="712" ht="15.75">
      <c r="A712" s="22"/>
    </row>
    <row r="713" spans="2:6" ht="15.75">
      <c r="B713" s="21"/>
      <c r="C713" s="21"/>
      <c r="D713" s="21"/>
      <c r="E713" s="21"/>
      <c r="F713" s="21"/>
    </row>
    <row r="714" spans="2:6" ht="15.75">
      <c r="B714" s="22"/>
      <c r="C714" s="22"/>
      <c r="D714" s="22"/>
      <c r="E714" s="22"/>
      <c r="F714" s="22"/>
    </row>
    <row r="720" ht="15.75">
      <c r="A720" s="21"/>
    </row>
    <row r="721" ht="15.75">
      <c r="A721" s="22"/>
    </row>
    <row r="722" spans="2:6" ht="15.75">
      <c r="B722" s="21"/>
      <c r="C722" s="21"/>
      <c r="D722" s="21"/>
      <c r="E722" s="21"/>
      <c r="F722" s="21"/>
    </row>
    <row r="723" spans="2:6" ht="15.75">
      <c r="B723" s="22"/>
      <c r="C723" s="22"/>
      <c r="D723" s="22"/>
      <c r="E723" s="22"/>
      <c r="F723" s="22"/>
    </row>
    <row r="729" ht="15.75">
      <c r="A729" s="21"/>
    </row>
    <row r="730" ht="15.75">
      <c r="A730" s="22"/>
    </row>
    <row r="734" spans="2:6" ht="15.75">
      <c r="B734" s="21"/>
      <c r="C734" s="21"/>
      <c r="D734" s="21"/>
      <c r="E734" s="21"/>
      <c r="F734" s="21"/>
    </row>
    <row r="735" spans="2:6" ht="15.75">
      <c r="B735" s="22"/>
      <c r="C735" s="22"/>
      <c r="D735" s="22"/>
      <c r="E735" s="22"/>
      <c r="F735" s="22"/>
    </row>
    <row r="741" ht="15.75">
      <c r="A741" s="21"/>
    </row>
    <row r="742" ht="15.75">
      <c r="A742" s="22"/>
    </row>
    <row r="746" spans="2:6" ht="15.75">
      <c r="B746" s="21"/>
      <c r="C746" s="21"/>
      <c r="D746" s="21"/>
      <c r="E746" s="21"/>
      <c r="F746" s="21"/>
    </row>
    <row r="747" spans="2:6" ht="15.75">
      <c r="B747" s="22"/>
      <c r="C747" s="22"/>
      <c r="D747" s="22"/>
      <c r="E747" s="22"/>
      <c r="F747" s="22"/>
    </row>
    <row r="753" ht="15.75">
      <c r="A753" s="21"/>
    </row>
    <row r="754" ht="15.75">
      <c r="A754" s="22"/>
    </row>
    <row r="755" spans="2:6" ht="15.75">
      <c r="B755" s="21"/>
      <c r="C755" s="21"/>
      <c r="D755" s="21"/>
      <c r="E755" s="21"/>
      <c r="F755" s="21"/>
    </row>
    <row r="756" spans="2:6" ht="15.75">
      <c r="B756" s="22"/>
      <c r="C756" s="22"/>
      <c r="D756" s="22"/>
      <c r="E756" s="22"/>
      <c r="F756" s="22"/>
    </row>
    <row r="762" ht="15.75">
      <c r="A762" s="21"/>
    </row>
    <row r="763" ht="15.75">
      <c r="A763" s="22"/>
    </row>
    <row r="764" spans="2:6" ht="15.75">
      <c r="B764" s="21"/>
      <c r="C764" s="21"/>
      <c r="D764" s="21"/>
      <c r="E764" s="21"/>
      <c r="F764" s="21"/>
    </row>
    <row r="765" spans="2:6" ht="15.75">
      <c r="B765" s="22"/>
      <c r="C765" s="22"/>
      <c r="D765" s="22"/>
      <c r="E765" s="22"/>
      <c r="F765" s="22"/>
    </row>
    <row r="771" ht="15.75">
      <c r="A771" s="21"/>
    </row>
    <row r="772" ht="15.75">
      <c r="A772" s="22"/>
    </row>
    <row r="773" spans="2:6" ht="15.75">
      <c r="B773" s="21"/>
      <c r="C773" s="21"/>
      <c r="D773" s="21"/>
      <c r="E773" s="21"/>
      <c r="F773" s="21"/>
    </row>
    <row r="774" spans="2:6" ht="15.75">
      <c r="B774" s="22"/>
      <c r="C774" s="22"/>
      <c r="D774" s="22"/>
      <c r="E774" s="22"/>
      <c r="F774" s="22"/>
    </row>
    <row r="780" ht="15.75">
      <c r="A780" s="21"/>
    </row>
    <row r="781" ht="15.75">
      <c r="A781" s="22"/>
    </row>
    <row r="782" spans="2:6" ht="15.75">
      <c r="B782" s="21"/>
      <c r="C782" s="21"/>
      <c r="D782" s="21"/>
      <c r="E782" s="21"/>
      <c r="F782" s="21"/>
    </row>
    <row r="783" spans="2:6" ht="15.75">
      <c r="B783" s="22"/>
      <c r="C783" s="22"/>
      <c r="D783" s="22"/>
      <c r="E783" s="22"/>
      <c r="F783" s="22"/>
    </row>
    <row r="789" ht="15.75">
      <c r="A789" s="21"/>
    </row>
    <row r="790" ht="15.75">
      <c r="A790" s="22"/>
    </row>
    <row r="791" spans="2:6" ht="15.75">
      <c r="B791" s="21"/>
      <c r="C791" s="21"/>
      <c r="D791" s="21"/>
      <c r="E791" s="21"/>
      <c r="F791" s="21"/>
    </row>
    <row r="792" spans="2:6" ht="15.75">
      <c r="B792" s="22"/>
      <c r="C792" s="22"/>
      <c r="D792" s="22"/>
      <c r="E792" s="22"/>
      <c r="F792" s="22"/>
    </row>
    <row r="798" ht="15.75">
      <c r="A798" s="21"/>
    </row>
    <row r="799" ht="15.75">
      <c r="A799" s="22"/>
    </row>
    <row r="800" spans="2:6" ht="15.75">
      <c r="B800" s="21"/>
      <c r="C800" s="21"/>
      <c r="D800" s="21"/>
      <c r="E800" s="21"/>
      <c r="F800" s="21"/>
    </row>
    <row r="801" spans="2:6" ht="15.75">
      <c r="B801" s="22"/>
      <c r="C801" s="22"/>
      <c r="D801" s="22"/>
      <c r="E801" s="22"/>
      <c r="F801" s="22"/>
    </row>
    <row r="807" ht="15.75">
      <c r="A807" s="21"/>
    </row>
    <row r="808" ht="15.75">
      <c r="A808" s="22"/>
    </row>
    <row r="809" spans="2:6" ht="15.75">
      <c r="B809" s="21"/>
      <c r="C809" s="21"/>
      <c r="D809" s="21"/>
      <c r="E809" s="21"/>
      <c r="F809" s="21"/>
    </row>
    <row r="810" spans="2:6" ht="15.75">
      <c r="B810" s="22"/>
      <c r="C810" s="22"/>
      <c r="D810" s="22"/>
      <c r="E810" s="22"/>
      <c r="F810" s="22"/>
    </row>
    <row r="816" ht="15.75">
      <c r="A816" s="21"/>
    </row>
    <row r="817" ht="15.75">
      <c r="A817" s="22"/>
    </row>
    <row r="818" spans="2:6" ht="15.75">
      <c r="B818" s="21"/>
      <c r="C818" s="21"/>
      <c r="D818" s="21"/>
      <c r="E818" s="21"/>
      <c r="F818" s="21"/>
    </row>
    <row r="819" spans="2:6" ht="15.75">
      <c r="B819" s="22"/>
      <c r="C819" s="22"/>
      <c r="D819" s="22"/>
      <c r="E819" s="22"/>
      <c r="F819" s="22"/>
    </row>
    <row r="825" ht="15.75">
      <c r="A825" s="21"/>
    </row>
    <row r="826" ht="15.75">
      <c r="A826" s="22"/>
    </row>
    <row r="827" spans="2:6" ht="15.75">
      <c r="B827" s="21"/>
      <c r="C827" s="21"/>
      <c r="D827" s="21"/>
      <c r="E827" s="21"/>
      <c r="F827" s="21"/>
    </row>
    <row r="828" spans="2:6" ht="15.75">
      <c r="B828" s="22"/>
      <c r="C828" s="22"/>
      <c r="D828" s="22"/>
      <c r="E828" s="22"/>
      <c r="F828" s="22"/>
    </row>
    <row r="834" ht="15.75">
      <c r="A834" s="21"/>
    </row>
    <row r="835" ht="15.75">
      <c r="A835" s="22"/>
    </row>
    <row r="836" spans="2:6" ht="15.75">
      <c r="B836" s="21"/>
      <c r="C836" s="21"/>
      <c r="D836" s="21"/>
      <c r="E836" s="21"/>
      <c r="F836" s="21"/>
    </row>
    <row r="837" spans="2:6" ht="15.75">
      <c r="B837" s="22"/>
      <c r="C837" s="22"/>
      <c r="D837" s="22"/>
      <c r="E837" s="22"/>
      <c r="F837" s="22"/>
    </row>
    <row r="843" ht="15.75">
      <c r="A843" s="21"/>
    </row>
    <row r="844" ht="15.75">
      <c r="A844" s="22"/>
    </row>
    <row r="845" spans="2:6" ht="15.75">
      <c r="B845" s="21"/>
      <c r="C845" s="21"/>
      <c r="D845" s="21"/>
      <c r="E845" s="21"/>
      <c r="F845" s="21"/>
    </row>
    <row r="846" spans="2:6" ht="15.75">
      <c r="B846" s="22"/>
      <c r="C846" s="22"/>
      <c r="D846" s="22"/>
      <c r="E846" s="22"/>
      <c r="F846" s="22"/>
    </row>
    <row r="852" ht="15.75">
      <c r="A852" s="21"/>
    </row>
    <row r="853" ht="15.75">
      <c r="A853" s="22"/>
    </row>
    <row r="854" spans="2:6" ht="15.75">
      <c r="B854" s="21"/>
      <c r="C854" s="21"/>
      <c r="D854" s="21"/>
      <c r="E854" s="21"/>
      <c r="F854" s="21"/>
    </row>
    <row r="855" spans="2:6" ht="15.75">
      <c r="B855" s="22"/>
      <c r="C855" s="22"/>
      <c r="D855" s="22"/>
      <c r="E855" s="22"/>
      <c r="F855" s="22"/>
    </row>
    <row r="861" ht="15.75">
      <c r="A861" s="21"/>
    </row>
    <row r="862" ht="15.75">
      <c r="A862" s="22"/>
    </row>
    <row r="863" spans="2:6" ht="15.75">
      <c r="B863" s="21"/>
      <c r="C863" s="21"/>
      <c r="D863" s="21"/>
      <c r="E863" s="21"/>
      <c r="F863" s="21"/>
    </row>
    <row r="864" spans="2:6" ht="15.75">
      <c r="B864" s="22"/>
      <c r="C864" s="22"/>
      <c r="D864" s="22"/>
      <c r="E864" s="22"/>
      <c r="F864" s="22"/>
    </row>
    <row r="870" ht="15.75">
      <c r="A870" s="21"/>
    </row>
    <row r="871" ht="15.75">
      <c r="A871" s="22"/>
    </row>
    <row r="872" spans="2:6" ht="15.75">
      <c r="B872" s="21"/>
      <c r="C872" s="21"/>
      <c r="D872" s="21"/>
      <c r="E872" s="21"/>
      <c r="F872" s="21"/>
    </row>
    <row r="873" spans="2:6" ht="15.75">
      <c r="B873" s="22"/>
      <c r="C873" s="22"/>
      <c r="D873" s="22"/>
      <c r="E873" s="22"/>
      <c r="F873" s="22"/>
    </row>
    <row r="879" ht="15.75">
      <c r="A879" s="21"/>
    </row>
    <row r="880" ht="15.75">
      <c r="A880" s="22"/>
    </row>
    <row r="881" spans="2:6" ht="15.75">
      <c r="B881" s="21"/>
      <c r="C881" s="21"/>
      <c r="D881" s="21"/>
      <c r="E881" s="21"/>
      <c r="F881" s="21"/>
    </row>
    <row r="882" spans="2:6" ht="15.75">
      <c r="B882" s="22"/>
      <c r="C882" s="22"/>
      <c r="D882" s="22"/>
      <c r="E882" s="22"/>
      <c r="F882" s="22"/>
    </row>
    <row r="888" ht="15.75">
      <c r="A888" s="21"/>
    </row>
    <row r="889" ht="15.75">
      <c r="A889" s="22"/>
    </row>
    <row r="890" spans="2:6" ht="15.75">
      <c r="B890" s="21"/>
      <c r="C890" s="21"/>
      <c r="D890" s="21"/>
      <c r="E890" s="21"/>
      <c r="F890" s="21"/>
    </row>
    <row r="891" spans="2:6" ht="15.75">
      <c r="B891" s="22"/>
      <c r="C891" s="22"/>
      <c r="D891" s="22"/>
      <c r="E891" s="22"/>
      <c r="F891" s="22"/>
    </row>
    <row r="897" ht="15.75">
      <c r="A897" s="21"/>
    </row>
    <row r="898" ht="15.75">
      <c r="A898" s="22"/>
    </row>
    <row r="899" spans="2:6" ht="15.75">
      <c r="B899" s="21"/>
      <c r="C899" s="21"/>
      <c r="D899" s="21"/>
      <c r="E899" s="21"/>
      <c r="F899" s="21"/>
    </row>
    <row r="900" spans="2:6" ht="15.75">
      <c r="B900" s="22"/>
      <c r="C900" s="22"/>
      <c r="D900" s="22"/>
      <c r="E900" s="22"/>
      <c r="F900" s="22"/>
    </row>
    <row r="906" ht="15.75">
      <c r="A906" s="21"/>
    </row>
    <row r="907" ht="15.75">
      <c r="A907" s="22"/>
    </row>
    <row r="911" spans="2:6" ht="15.75">
      <c r="B911" s="21"/>
      <c r="C911" s="21"/>
      <c r="D911" s="21"/>
      <c r="E911" s="21"/>
      <c r="F911" s="21"/>
    </row>
    <row r="912" spans="2:6" ht="15.75">
      <c r="B912" s="22"/>
      <c r="C912" s="22"/>
      <c r="D912" s="22"/>
      <c r="E912" s="22"/>
      <c r="F912" s="22"/>
    </row>
    <row r="918" ht="15.75">
      <c r="A918" s="21"/>
    </row>
    <row r="919" ht="15.75">
      <c r="A919" s="22"/>
    </row>
    <row r="922" spans="2:6" ht="15.75">
      <c r="B922" s="21"/>
      <c r="C922" s="21"/>
      <c r="D922" s="21"/>
      <c r="E922" s="21"/>
      <c r="F922" s="21"/>
    </row>
    <row r="923" spans="2:6" ht="15.75">
      <c r="B923" s="22"/>
      <c r="C923" s="22"/>
      <c r="D923" s="22"/>
      <c r="E923" s="22"/>
      <c r="F923" s="22"/>
    </row>
    <row r="929" ht="15.75">
      <c r="A929" s="21"/>
    </row>
    <row r="930" ht="15.75">
      <c r="A930" s="22"/>
    </row>
    <row r="934" spans="2:6" ht="15.75">
      <c r="B934" s="21"/>
      <c r="C934" s="21"/>
      <c r="D934" s="21"/>
      <c r="E934" s="21"/>
      <c r="F934" s="21"/>
    </row>
    <row r="935" spans="2:6" ht="15.75">
      <c r="B935" s="22"/>
      <c r="C935" s="22"/>
      <c r="D935" s="22"/>
      <c r="E935" s="22"/>
      <c r="F935" s="22"/>
    </row>
    <row r="941" ht="15.75">
      <c r="A941" s="21"/>
    </row>
    <row r="942" ht="15.75">
      <c r="A942" s="22"/>
    </row>
    <row r="946" spans="2:6" ht="15.75">
      <c r="B946" s="21"/>
      <c r="C946" s="21"/>
      <c r="D946" s="21"/>
      <c r="E946" s="21"/>
      <c r="F946" s="21"/>
    </row>
    <row r="947" spans="2:6" ht="15.75">
      <c r="B947" s="22"/>
      <c r="C947" s="22"/>
      <c r="D947" s="22"/>
      <c r="E947" s="22"/>
      <c r="F947" s="22"/>
    </row>
    <row r="953" ht="15.75">
      <c r="A953" s="21"/>
    </row>
    <row r="954" ht="15.75">
      <c r="A954" s="22"/>
    </row>
    <row r="958" spans="2:6" ht="15.75">
      <c r="B958" s="21"/>
      <c r="C958" s="21"/>
      <c r="D958" s="21"/>
      <c r="E958" s="21"/>
      <c r="F958" s="21"/>
    </row>
    <row r="959" spans="2:6" ht="15.75">
      <c r="B959" s="22"/>
      <c r="C959" s="22"/>
      <c r="D959" s="22"/>
      <c r="E959" s="22"/>
      <c r="F959" s="22"/>
    </row>
    <row r="965" ht="15.75">
      <c r="A965" s="21"/>
    </row>
    <row r="966" ht="15.75">
      <c r="A966" s="22"/>
    </row>
    <row r="970" spans="2:6" ht="15.75">
      <c r="B970" s="21"/>
      <c r="C970" s="21"/>
      <c r="D970" s="21"/>
      <c r="E970" s="21"/>
      <c r="F970" s="21"/>
    </row>
    <row r="971" spans="2:6" ht="15.75">
      <c r="B971" s="22"/>
      <c r="C971" s="22"/>
      <c r="D971" s="22"/>
      <c r="E971" s="22"/>
      <c r="F971" s="22"/>
    </row>
    <row r="977" ht="15.75">
      <c r="A977" s="21"/>
    </row>
    <row r="978" ht="15.75">
      <c r="A978" s="22"/>
    </row>
    <row r="982" spans="2:6" ht="15.75">
      <c r="B982" s="21"/>
      <c r="C982" s="21"/>
      <c r="D982" s="21"/>
      <c r="E982" s="21"/>
      <c r="F982" s="21"/>
    </row>
    <row r="983" spans="2:6" ht="15.75">
      <c r="B983" s="22"/>
      <c r="C983" s="22"/>
      <c r="D983" s="22"/>
      <c r="E983" s="22"/>
      <c r="F983" s="22"/>
    </row>
    <row r="989" ht="15.75">
      <c r="A989" s="21"/>
    </row>
    <row r="990" ht="15.75">
      <c r="A990" s="22"/>
    </row>
    <row r="994" spans="2:6" ht="15.75">
      <c r="B994" s="21"/>
      <c r="C994" s="21"/>
      <c r="D994" s="21"/>
      <c r="E994" s="21"/>
      <c r="F994" s="21"/>
    </row>
    <row r="995" spans="2:6" ht="15.75">
      <c r="B995" s="22"/>
      <c r="C995" s="22"/>
      <c r="D995" s="22"/>
      <c r="E995" s="22"/>
      <c r="F995" s="22"/>
    </row>
    <row r="1001" ht="15.75">
      <c r="A1001" s="21"/>
    </row>
    <row r="1002" ht="15.75">
      <c r="A1002" s="22"/>
    </row>
    <row r="1005" spans="2:6" ht="15.75">
      <c r="B1005" s="21"/>
      <c r="C1005" s="21"/>
      <c r="D1005" s="21"/>
      <c r="E1005" s="21"/>
      <c r="F1005" s="21"/>
    </row>
    <row r="1006" spans="2:6" ht="15.75">
      <c r="B1006" s="22"/>
      <c r="C1006" s="22"/>
      <c r="D1006" s="22"/>
      <c r="E1006" s="22"/>
      <c r="F1006" s="22"/>
    </row>
    <row r="1012" ht="15.75">
      <c r="A1012" s="21"/>
    </row>
    <row r="1013" ht="15.75">
      <c r="A1013" s="22"/>
    </row>
    <row r="1016" spans="2:6" ht="15.75">
      <c r="B1016" s="21"/>
      <c r="C1016" s="21"/>
      <c r="D1016" s="21"/>
      <c r="E1016" s="21"/>
      <c r="F1016" s="21"/>
    </row>
    <row r="1017" spans="2:6" ht="15.75">
      <c r="B1017" s="22"/>
      <c r="C1017" s="22"/>
      <c r="D1017" s="22"/>
      <c r="E1017" s="22"/>
      <c r="F1017" s="22"/>
    </row>
    <row r="1023" ht="15.75">
      <c r="A1023" s="21"/>
    </row>
    <row r="1024" ht="15.75">
      <c r="A1024" s="22"/>
    </row>
    <row r="1027" spans="2:6" ht="15.75">
      <c r="B1027" s="21"/>
      <c r="C1027" s="21"/>
      <c r="D1027" s="21"/>
      <c r="E1027" s="21"/>
      <c r="F1027" s="21"/>
    </row>
    <row r="1028" spans="2:6" ht="15.75">
      <c r="B1028" s="22"/>
      <c r="C1028" s="22"/>
      <c r="D1028" s="22"/>
      <c r="E1028" s="22"/>
      <c r="F1028" s="22"/>
    </row>
    <row r="1034" ht="15.75">
      <c r="A1034" s="21"/>
    </row>
    <row r="1035" ht="15.75">
      <c r="A1035" s="22"/>
    </row>
    <row r="1039" spans="2:6" ht="15.75">
      <c r="B1039" s="21"/>
      <c r="C1039" s="21"/>
      <c r="D1039" s="21"/>
      <c r="E1039" s="21"/>
      <c r="F1039" s="21"/>
    </row>
    <row r="1040" spans="2:6" ht="15.75">
      <c r="B1040" s="22"/>
      <c r="C1040" s="22"/>
      <c r="D1040" s="22"/>
      <c r="E1040" s="22"/>
      <c r="F1040" s="22"/>
    </row>
    <row r="1046" ht="15.75">
      <c r="A1046" s="21"/>
    </row>
    <row r="1047" ht="15.75">
      <c r="A1047" s="22"/>
    </row>
    <row r="1051" spans="2:6" ht="15.75">
      <c r="B1051" s="21"/>
      <c r="C1051" s="21"/>
      <c r="D1051" s="21"/>
      <c r="E1051" s="21"/>
      <c r="F1051" s="21"/>
    </row>
    <row r="1052" spans="2:6" ht="15.75">
      <c r="B1052" s="22"/>
      <c r="C1052" s="22"/>
      <c r="D1052" s="22"/>
      <c r="E1052" s="22"/>
      <c r="F1052" s="22"/>
    </row>
    <row r="1058" ht="15.75">
      <c r="A1058" s="21"/>
    </row>
    <row r="1059" ht="15.75">
      <c r="A1059" s="22"/>
    </row>
    <row r="1063" spans="2:6" ht="15.75">
      <c r="B1063" s="21"/>
      <c r="C1063" s="21"/>
      <c r="D1063" s="21"/>
      <c r="E1063" s="21"/>
      <c r="F1063" s="21"/>
    </row>
    <row r="1064" spans="2:6" ht="15.75">
      <c r="B1064" s="22"/>
      <c r="C1064" s="22"/>
      <c r="D1064" s="22"/>
      <c r="E1064" s="22"/>
      <c r="F1064" s="22"/>
    </row>
    <row r="1070" ht="15.75">
      <c r="A1070" s="21"/>
    </row>
    <row r="1071" ht="15.75">
      <c r="A1071" s="22"/>
    </row>
    <row r="1072" spans="2:6" ht="15.75">
      <c r="B1072" s="21"/>
      <c r="C1072" s="21"/>
      <c r="D1072" s="21"/>
      <c r="E1072" s="21"/>
      <c r="F1072" s="21"/>
    </row>
    <row r="1073" spans="2:6" ht="15.75">
      <c r="B1073" s="22"/>
      <c r="C1073" s="22"/>
      <c r="D1073" s="22"/>
      <c r="E1073" s="22"/>
      <c r="F1073" s="22"/>
    </row>
    <row r="1079" ht="15.75">
      <c r="A1079" s="21"/>
    </row>
    <row r="1080" ht="15.75">
      <c r="A1080" s="22"/>
    </row>
    <row r="1083" spans="2:6" ht="15.75">
      <c r="B1083" s="21"/>
      <c r="C1083" s="21"/>
      <c r="D1083" s="21"/>
      <c r="E1083" s="21"/>
      <c r="F1083" s="21"/>
    </row>
    <row r="1084" spans="2:6" ht="15.75">
      <c r="B1084" s="22"/>
      <c r="C1084" s="22"/>
      <c r="D1084" s="22"/>
      <c r="E1084" s="22"/>
      <c r="F1084" s="22"/>
    </row>
    <row r="1090" ht="15.75">
      <c r="A1090" s="21"/>
    </row>
    <row r="1091" ht="15.75">
      <c r="A1091" s="22"/>
    </row>
    <row r="1095" spans="2:6" ht="15.75">
      <c r="B1095" s="21"/>
      <c r="C1095" s="21"/>
      <c r="D1095" s="21"/>
      <c r="E1095" s="21"/>
      <c r="F1095" s="21"/>
    </row>
    <row r="1096" spans="2:6" ht="15.75">
      <c r="B1096" s="22"/>
      <c r="C1096" s="22"/>
      <c r="D1096" s="22"/>
      <c r="E1096" s="22"/>
      <c r="F1096" s="22"/>
    </row>
    <row r="1102" ht="15.75">
      <c r="A1102" s="21"/>
    </row>
    <row r="1103" ht="15.75">
      <c r="A1103" s="22"/>
    </row>
    <row r="1107" spans="2:6" ht="15.75">
      <c r="B1107" s="21"/>
      <c r="C1107" s="21"/>
      <c r="D1107" s="21"/>
      <c r="E1107" s="21"/>
      <c r="F1107" s="21"/>
    </row>
    <row r="1108" spans="2:6" ht="15.75">
      <c r="B1108" s="22"/>
      <c r="C1108" s="22"/>
      <c r="D1108" s="22"/>
      <c r="E1108" s="22"/>
      <c r="F1108" s="22"/>
    </row>
    <row r="1114" ht="15.75">
      <c r="A1114" s="21"/>
    </row>
    <row r="1115" ht="15.75">
      <c r="A1115" s="22"/>
    </row>
    <row r="1119" spans="2:6" ht="15.75">
      <c r="B1119" s="21"/>
      <c r="C1119" s="21"/>
      <c r="D1119" s="21"/>
      <c r="E1119" s="21"/>
      <c r="F1119" s="21"/>
    </row>
    <row r="1120" spans="2:6" ht="15.75">
      <c r="B1120" s="22"/>
      <c r="C1120" s="22"/>
      <c r="D1120" s="22"/>
      <c r="E1120" s="22"/>
      <c r="F1120" s="22"/>
    </row>
    <row r="1126" ht="15.75">
      <c r="A1126" s="21"/>
    </row>
    <row r="1127" ht="15.75">
      <c r="A1127" s="22"/>
    </row>
    <row r="1131" spans="2:6" ht="15.75">
      <c r="B1131" s="21"/>
      <c r="C1131" s="21"/>
      <c r="D1131" s="21"/>
      <c r="E1131" s="21"/>
      <c r="F1131" s="21"/>
    </row>
    <row r="1138" ht="15.75">
      <c r="A1138" s="21"/>
    </row>
    <row r="1143" spans="2:6" ht="15.75">
      <c r="B1143" s="21"/>
      <c r="C1143" s="21"/>
      <c r="D1143" s="21"/>
      <c r="E1143" s="21"/>
      <c r="F1143" s="21"/>
    </row>
    <row r="1150" ht="15.75">
      <c r="A1150" s="21"/>
    </row>
    <row r="1155" spans="2:6" ht="15.75">
      <c r="B1155" s="21"/>
      <c r="C1155" s="21"/>
      <c r="D1155" s="21"/>
      <c r="E1155" s="21"/>
      <c r="F1155" s="21"/>
    </row>
    <row r="1162" ht="15.75">
      <c r="A1162" s="21"/>
    </row>
    <row r="1167" spans="2:6" ht="15.75">
      <c r="B1167" s="21"/>
      <c r="C1167" s="21"/>
      <c r="D1167" s="21"/>
      <c r="E1167" s="21"/>
      <c r="F1167" s="21"/>
    </row>
    <row r="1174" ht="15.75">
      <c r="A1174" s="21"/>
    </row>
    <row r="1175" spans="2:6" ht="15.75">
      <c r="B1175" s="21"/>
      <c r="C1175" s="21"/>
      <c r="D1175" s="21"/>
      <c r="E1175" s="21"/>
      <c r="F1175" s="21"/>
    </row>
    <row r="1182" ht="15.75">
      <c r="A1182" s="21"/>
    </row>
    <row r="1187" spans="2:6" ht="15.75">
      <c r="B1187" s="21"/>
      <c r="C1187" s="21"/>
      <c r="D1187" s="21"/>
      <c r="E1187" s="21"/>
      <c r="F1187" s="21"/>
    </row>
    <row r="1194" ht="15.75">
      <c r="A1194" s="21"/>
    </row>
    <row r="1199" spans="2:6" ht="15.75">
      <c r="B1199" s="21"/>
      <c r="C1199" s="21"/>
      <c r="D1199" s="21"/>
      <c r="E1199" s="21"/>
      <c r="F1199" s="21"/>
    </row>
    <row r="1206" ht="15.75">
      <c r="A1206" s="21"/>
    </row>
    <row r="1231" spans="2:6" ht="15.75">
      <c r="B1231" s="21"/>
      <c r="C1231" s="21"/>
      <c r="D1231" s="21"/>
      <c r="E1231" s="21"/>
      <c r="F1231" s="21"/>
    </row>
    <row r="1232" spans="2:6" ht="15.75">
      <c r="B1232" s="22"/>
      <c r="C1232" s="22"/>
      <c r="D1232" s="22"/>
      <c r="E1232" s="22"/>
      <c r="F1232" s="22"/>
    </row>
    <row r="1238" ht="15.75">
      <c r="A1238" s="21"/>
    </row>
    <row r="1239" ht="15.75">
      <c r="A1239" s="22"/>
    </row>
    <row r="1243" spans="2:6" ht="15.75">
      <c r="B1243" s="21"/>
      <c r="C1243" s="21"/>
      <c r="D1243" s="21"/>
      <c r="E1243" s="21"/>
      <c r="F1243" s="21"/>
    </row>
    <row r="1244" spans="2:6" ht="15.75">
      <c r="B1244" s="22"/>
      <c r="C1244" s="22"/>
      <c r="D1244" s="22"/>
      <c r="E1244" s="22"/>
      <c r="F1244" s="22"/>
    </row>
    <row r="1250" ht="15.75">
      <c r="A1250" s="21"/>
    </row>
    <row r="1251" ht="15.75">
      <c r="A1251" s="22"/>
    </row>
    <row r="1255" spans="2:6" ht="15.75">
      <c r="B1255" s="21"/>
      <c r="C1255" s="21"/>
      <c r="D1255" s="21"/>
      <c r="E1255" s="21"/>
      <c r="F1255" s="21"/>
    </row>
    <row r="1262" ht="15.75">
      <c r="A1262" s="21"/>
    </row>
    <row r="1268" spans="2:6" ht="15.75">
      <c r="B1268" s="22"/>
      <c r="C1268" s="22"/>
      <c r="D1268" s="22"/>
      <c r="E1268" s="22"/>
      <c r="F1268" s="22"/>
    </row>
    <row r="1269" spans="2:6" ht="15.75">
      <c r="B1269" s="22"/>
      <c r="C1269" s="22"/>
      <c r="D1269" s="22"/>
      <c r="E1269" s="22"/>
      <c r="F1269" s="22"/>
    </row>
    <row r="1270" spans="2:6" ht="15.75">
      <c r="B1270" s="22"/>
      <c r="C1270" s="22"/>
      <c r="D1270" s="22"/>
      <c r="E1270" s="22"/>
      <c r="F1270" s="22"/>
    </row>
    <row r="1271" spans="2:6" ht="15.75">
      <c r="B1271" s="22"/>
      <c r="C1271" s="22"/>
      <c r="D1271" s="22"/>
      <c r="E1271" s="22"/>
      <c r="F1271" s="22"/>
    </row>
    <row r="1272" spans="2:6" ht="15.75">
      <c r="B1272" s="22"/>
      <c r="C1272" s="22"/>
      <c r="D1272" s="22"/>
      <c r="E1272" s="22"/>
      <c r="F1272" s="22"/>
    </row>
    <row r="1275" ht="15.75">
      <c r="A1275" s="22"/>
    </row>
    <row r="1276" ht="15.75">
      <c r="A1276" s="22"/>
    </row>
    <row r="1277" ht="15.75">
      <c r="A1277" s="22"/>
    </row>
    <row r="1278" ht="15.75">
      <c r="A1278" s="22"/>
    </row>
    <row r="1279" ht="15.75">
      <c r="A1279" s="22"/>
    </row>
    <row r="1290" spans="2:6" ht="15.75">
      <c r="B1290" s="21"/>
      <c r="C1290" s="21"/>
      <c r="D1290" s="21"/>
      <c r="E1290" s="21"/>
      <c r="F1290" s="21"/>
    </row>
    <row r="1291" spans="2:6" ht="15.75">
      <c r="B1291" s="22"/>
      <c r="C1291" s="22"/>
      <c r="D1291" s="22"/>
      <c r="E1291" s="22"/>
      <c r="F1291" s="22"/>
    </row>
    <row r="1295" spans="2:6" ht="15.75">
      <c r="B1295" s="21"/>
      <c r="C1295" s="21"/>
      <c r="D1295" s="21"/>
      <c r="E1295" s="21"/>
      <c r="F1295" s="21"/>
    </row>
    <row r="1296" spans="2:6" ht="15.75">
      <c r="B1296" s="21"/>
      <c r="C1296" s="21"/>
      <c r="D1296" s="21"/>
      <c r="E1296" s="21"/>
      <c r="F1296" s="21"/>
    </row>
    <row r="1297" ht="15.75">
      <c r="A1297" s="21"/>
    </row>
    <row r="1298" ht="15.75">
      <c r="A1298" s="22"/>
    </row>
    <row r="1300" spans="2:6" ht="15.75">
      <c r="B1300" s="21"/>
      <c r="C1300" s="21"/>
      <c r="D1300" s="21"/>
      <c r="E1300" s="21"/>
      <c r="F1300" s="21"/>
    </row>
    <row r="1302" ht="15.75">
      <c r="A1302" s="21"/>
    </row>
    <row r="1303" ht="15.75">
      <c r="A1303" s="21"/>
    </row>
    <row r="1305" spans="2:6" ht="15.75">
      <c r="B1305" s="21"/>
      <c r="C1305" s="21"/>
      <c r="D1305" s="21"/>
      <c r="E1305" s="21"/>
      <c r="F1305" s="21"/>
    </row>
    <row r="1307" ht="15.75">
      <c r="A1307" s="21"/>
    </row>
    <row r="1312" spans="1:6" ht="15.75">
      <c r="A1312" s="21"/>
      <c r="B1312" s="21"/>
      <c r="C1312" s="21"/>
      <c r="D1312" s="21"/>
      <c r="E1312" s="21"/>
      <c r="F1312" s="21"/>
    </row>
    <row r="1317" spans="2:6" ht="15.75">
      <c r="B1317" s="21"/>
      <c r="C1317" s="21"/>
      <c r="D1317" s="21"/>
      <c r="E1317" s="21"/>
      <c r="F1317" s="21"/>
    </row>
    <row r="1319" ht="15.75">
      <c r="A1319" s="21"/>
    </row>
    <row r="1324" ht="15.75">
      <c r="A1324" s="21"/>
    </row>
    <row r="1326" spans="2:6" ht="15.75">
      <c r="B1326" s="21"/>
      <c r="C1326" s="21"/>
      <c r="D1326" s="21"/>
      <c r="E1326" s="21"/>
      <c r="F1326" s="21"/>
    </row>
    <row r="1333" spans="1:6" ht="15.75">
      <c r="A1333" s="21"/>
      <c r="B1333" s="21"/>
      <c r="C1333" s="21"/>
      <c r="D1333" s="21"/>
      <c r="E1333" s="21"/>
      <c r="F1333" s="21"/>
    </row>
    <row r="1334" spans="2:6" ht="15.75">
      <c r="B1334" s="22"/>
      <c r="C1334" s="22"/>
      <c r="D1334" s="22"/>
      <c r="E1334" s="22"/>
      <c r="F1334" s="22"/>
    </row>
    <row r="1338" spans="2:6" ht="15.75">
      <c r="B1338" s="21"/>
      <c r="C1338" s="21"/>
      <c r="D1338" s="21"/>
      <c r="E1338" s="21"/>
      <c r="F1338" s="21"/>
    </row>
    <row r="1339" spans="2:6" ht="15.75">
      <c r="B1339" s="22"/>
      <c r="C1339" s="22"/>
      <c r="D1339" s="22"/>
      <c r="E1339" s="22"/>
      <c r="F1339" s="22"/>
    </row>
    <row r="1340" ht="15.75">
      <c r="A1340" s="21"/>
    </row>
    <row r="1341" ht="15.75">
      <c r="A1341" s="22"/>
    </row>
    <row r="1343" spans="2:6" ht="15.75">
      <c r="B1343" s="21"/>
      <c r="C1343" s="21"/>
      <c r="D1343" s="21"/>
      <c r="E1343" s="21"/>
      <c r="F1343" s="21"/>
    </row>
    <row r="1344" spans="2:6" ht="15.75">
      <c r="B1344" s="22"/>
      <c r="C1344" s="22"/>
      <c r="D1344" s="22"/>
      <c r="E1344" s="22"/>
      <c r="F1344" s="22"/>
    </row>
    <row r="1345" ht="15.75">
      <c r="A1345" s="21"/>
    </row>
    <row r="1346" ht="15.75">
      <c r="A1346" s="22"/>
    </row>
    <row r="1348" spans="2:6" ht="15.75">
      <c r="B1348" s="21"/>
      <c r="C1348" s="21"/>
      <c r="D1348" s="21"/>
      <c r="E1348" s="21"/>
      <c r="F1348" s="21"/>
    </row>
    <row r="1350" ht="15.75">
      <c r="A1350" s="21"/>
    </row>
    <row r="1351" ht="15.75">
      <c r="A1351" s="22"/>
    </row>
    <row r="1355" ht="15.75">
      <c r="A1355" s="21"/>
    </row>
    <row r="1403" spans="2:6" ht="15.75">
      <c r="B1403" s="22"/>
      <c r="C1403" s="22"/>
      <c r="D1403" s="22"/>
      <c r="E1403" s="22"/>
      <c r="F1403" s="22"/>
    </row>
    <row r="1410" ht="15.75">
      <c r="A1410" s="22"/>
    </row>
    <row r="1483" spans="2:6" ht="15.75">
      <c r="B1483" s="4"/>
      <c r="C1483" s="4"/>
      <c r="D1483" s="4"/>
      <c r="E1483" s="4"/>
      <c r="F1483" s="4"/>
    </row>
    <row r="1484" spans="2:6" ht="15.75">
      <c r="B1484" s="4"/>
      <c r="C1484" s="4"/>
      <c r="D1484" s="4"/>
      <c r="E1484" s="4"/>
      <c r="F1484" s="4"/>
    </row>
    <row r="1485" spans="2:6" ht="15.75">
      <c r="B1485" s="4"/>
      <c r="C1485" s="4"/>
      <c r="D1485" s="4"/>
      <c r="E1485" s="4"/>
      <c r="F1485" s="4"/>
    </row>
    <row r="1486" spans="2:6" ht="15.75">
      <c r="B1486" s="4"/>
      <c r="C1486" s="4"/>
      <c r="D1486" s="4"/>
      <c r="E1486" s="4"/>
      <c r="F1486" s="4"/>
    </row>
    <row r="1487" spans="2:6" ht="15.75">
      <c r="B1487" s="4"/>
      <c r="C1487" s="4"/>
      <c r="D1487" s="4"/>
      <c r="E1487" s="4"/>
      <c r="F1487" s="4"/>
    </row>
    <row r="1488" spans="2:6" ht="15.75">
      <c r="B1488" s="4"/>
      <c r="C1488" s="4"/>
      <c r="D1488" s="4"/>
      <c r="E1488" s="4"/>
      <c r="F1488" s="4"/>
    </row>
    <row r="1489" spans="2:6" ht="15.75">
      <c r="B1489" s="4"/>
      <c r="C1489" s="4"/>
      <c r="D1489" s="4"/>
      <c r="E1489" s="4"/>
      <c r="F1489" s="4"/>
    </row>
    <row r="1490" spans="1:6" ht="15.75">
      <c r="A1490" s="4"/>
      <c r="B1490" s="4"/>
      <c r="C1490" s="4"/>
      <c r="D1490" s="4"/>
      <c r="E1490" s="4"/>
      <c r="F1490" s="4"/>
    </row>
    <row r="1491" spans="1:6" ht="15.75">
      <c r="A1491" s="4"/>
      <c r="B1491" s="4"/>
      <c r="C1491" s="4"/>
      <c r="D1491" s="4"/>
      <c r="E1491" s="4"/>
      <c r="F1491" s="4"/>
    </row>
    <row r="1492" spans="1:6" ht="15.75">
      <c r="A1492" s="4"/>
      <c r="B1492" s="4"/>
      <c r="C1492" s="4"/>
      <c r="D1492" s="4"/>
      <c r="E1492" s="4"/>
      <c r="F1492" s="4"/>
    </row>
    <row r="1493" spans="1:6" ht="15.75">
      <c r="A1493" s="4"/>
      <c r="B1493" s="4"/>
      <c r="C1493" s="4"/>
      <c r="D1493" s="4"/>
      <c r="E1493" s="4"/>
      <c r="F1493" s="4"/>
    </row>
    <row r="1494" ht="15.75">
      <c r="A1494" s="4"/>
    </row>
    <row r="1495" ht="15.75">
      <c r="A1495" s="4"/>
    </row>
    <row r="1496" spans="1:6" ht="15.75">
      <c r="A1496" s="4"/>
      <c r="B1496" s="22"/>
      <c r="C1496" s="22"/>
      <c r="D1496" s="22"/>
      <c r="E1496" s="22"/>
      <c r="F1496" s="22"/>
    </row>
    <row r="1497" ht="15.75">
      <c r="A1497" s="4"/>
    </row>
    <row r="1498" spans="1:6" ht="15.75">
      <c r="A1498" s="4"/>
      <c r="B1498" s="22"/>
      <c r="C1498" s="22"/>
      <c r="D1498" s="22"/>
      <c r="E1498" s="22"/>
      <c r="F1498" s="22"/>
    </row>
    <row r="1499" ht="15.75">
      <c r="A1499" s="4"/>
    </row>
    <row r="1500" spans="1:6" ht="15.75">
      <c r="A1500" s="4"/>
      <c r="B1500" s="22"/>
      <c r="C1500" s="22"/>
      <c r="D1500" s="22"/>
      <c r="E1500" s="22"/>
      <c r="F1500" s="22"/>
    </row>
    <row r="1503" ht="15.75">
      <c r="A1503" s="22"/>
    </row>
    <row r="1505" ht="15.75">
      <c r="A1505" s="22"/>
    </row>
    <row r="1507" ht="15.75">
      <c r="A1507" s="22"/>
    </row>
  </sheetData>
  <sheetProtection/>
  <mergeCells count="4">
    <mergeCell ref="A6:G6"/>
    <mergeCell ref="A7:G7"/>
    <mergeCell ref="D1:G1"/>
    <mergeCell ref="D4:G4"/>
  </mergeCells>
  <printOptions/>
  <pageMargins left="0.5511811023622047" right="0.03937007874015748" top="0.35433070866141736" bottom="0.3149606299212598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2013-11-26T07:18:29Z</cp:lastPrinted>
  <dcterms:created xsi:type="dcterms:W3CDTF">1996-10-08T23:32:33Z</dcterms:created>
  <dcterms:modified xsi:type="dcterms:W3CDTF">2013-11-29T06:18:40Z</dcterms:modified>
  <cp:category/>
  <cp:version/>
  <cp:contentType/>
  <cp:contentStatus/>
</cp:coreProperties>
</file>