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Расходы за 1 пол 2013" sheetId="1" r:id="rId1"/>
    <sheet name="Расходы по кварталам" sheetId="2" r:id="rId2"/>
  </sheets>
  <definedNames>
    <definedName name="_xlnm.Print_Area" localSheetId="0">'Расходы за 1 пол 2013'!$A$4:$F$47</definedName>
    <definedName name="_xlnm.Print_Area" localSheetId="1">'Расходы по кварталам'!$A$4:$G$47</definedName>
  </definedNames>
  <calcPr fullCalcOnLoad="1"/>
</workbook>
</file>

<file path=xl/sharedStrings.xml><?xml version="1.0" encoding="utf-8"?>
<sst xmlns="http://schemas.openxmlformats.org/spreadsheetml/2006/main" count="137" uniqueCount="70">
  <si>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</si>
  <si>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</si>
  <si>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</si>
  <si>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</si>
  <si>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</si>
  <si>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</si>
  <si>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</si>
  <si>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</si>
  <si>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</si>
  <si>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</si>
  <si>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</si>
  <si>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</si>
  <si>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</si>
  <si>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</si>
  <si>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</si>
  <si>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</si>
  <si>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</si>
  <si>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</si>
  <si>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</si>
  <si>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</si>
  <si>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</si>
  <si>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</si>
  <si>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</si>
  <si>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</si>
  <si>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</si>
  <si>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</si>
  <si>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</si>
  <si>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</si>
  <si>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</si>
  <si>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</si>
  <si>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</si>
  <si>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</si>
  <si>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</si>
  <si>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</si>
  <si>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</si>
  <si>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</si>
  <si>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</si>
  <si>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</si>
  <si>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</si>
  <si>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</si>
  <si>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</si>
  <si>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</si>
  <si>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</si>
  <si>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</si>
  <si>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</si>
  <si>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</si>
  <si>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</si>
  <si>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</si>
  <si>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</si>
  <si>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</si>
  <si>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</si>
  <si>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</si>
  <si>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</si>
  <si>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</si>
  <si>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</si>
  <si>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</si>
  <si>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</si>
  <si>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</si>
  <si>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</si>
  <si>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</si>
  <si>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</si>
  <si>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Бюджет на 2013 г.                     тыс. руб.</t>
  </si>
  <si>
    <t>Исполнено за 1 кв. 2013  тыс.руб.</t>
  </si>
  <si>
    <t>% исполнения</t>
  </si>
  <si>
    <t>Исполнено за 1 кв 2012 г.</t>
  </si>
  <si>
    <t>расходов бюджета Кобринского сельского поселения на 2013 год</t>
  </si>
  <si>
    <t>№     от  25.04.2013  г.</t>
  </si>
  <si>
    <t>Приложение 3</t>
  </si>
  <si>
    <t>Исполнено за 9 мес. 2013  тыс.руб.</t>
  </si>
  <si>
    <t>№   36  от  31 октября  2013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</si>
</sst>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164" fontId="1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164" fontId="5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right" vertical="justify"/>
      <protection/>
    </xf>
    <xf numFmtId="0" fontId="3" fillId="0" borderId="14" xfId="52" applyFont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7" sqref="B7:F7"/>
    </sheetView>
  </sheetViews>
  <sheetFormatPr defaultColWidth="9.00390625" defaultRowHeight="12.75"/>
  <cols>
    <col min="1" max="1" width="41.75390625" style="0" customWidth="1"/>
    <col min="2" max="2" width="8.375" style="0" customWidth="1"/>
    <col min="3" max="3" width="8.625" style="0" customWidth="1"/>
    <col min="4" max="4" width="9.625" style="0" customWidth="1"/>
    <col min="5" max="6" width="10.753906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35" t="s">
        <v>67</v>
      </c>
      <c r="C4" s="35"/>
      <c r="D4" s="35"/>
      <c r="E4" s="35"/>
      <c r="F4" s="35"/>
    </row>
    <row r="5" spans="1:6" ht="12.75" customHeight="1">
      <c r="A5" s="2"/>
      <c r="B5" s="36" t="s">
        <v>47</v>
      </c>
      <c r="C5" s="36"/>
      <c r="D5" s="36"/>
      <c r="E5" s="36"/>
      <c r="F5" s="36"/>
    </row>
    <row r="6" spans="1:6" ht="12.75" customHeight="1">
      <c r="A6" s="2"/>
      <c r="B6" s="36" t="s">
        <v>48</v>
      </c>
      <c r="C6" s="36"/>
      <c r="D6" s="36"/>
      <c r="E6" s="36"/>
      <c r="F6" s="36"/>
    </row>
    <row r="7" spans="1:6" ht="12.75" customHeight="1">
      <c r="A7" s="2"/>
      <c r="B7" s="40" t="s">
        <v>69</v>
      </c>
      <c r="C7" s="40"/>
      <c r="D7" s="40"/>
      <c r="E7" s="40"/>
      <c r="F7" s="40"/>
    </row>
    <row r="8" spans="1:3" ht="12.75" customHeight="1">
      <c r="A8" s="2"/>
      <c r="B8" s="37"/>
      <c r="C8" s="37"/>
    </row>
    <row r="9" spans="1:3" ht="12.75">
      <c r="A9" s="2"/>
      <c r="B9" s="38"/>
      <c r="C9" s="38"/>
    </row>
    <row r="10" spans="1:4" ht="15.75">
      <c r="A10" s="3" t="s">
        <v>37</v>
      </c>
      <c r="B10" s="3"/>
      <c r="C10" s="3"/>
      <c r="D10" s="3"/>
    </row>
    <row r="11" spans="1:6" ht="14.25">
      <c r="A11" s="31" t="s">
        <v>65</v>
      </c>
      <c r="B11" s="31"/>
      <c r="C11" s="31"/>
      <c r="D11" s="31"/>
      <c r="E11" s="31"/>
      <c r="F11" s="31"/>
    </row>
    <row r="12" spans="1:3" ht="14.25">
      <c r="A12" s="31"/>
      <c r="B12" s="31"/>
      <c r="C12" s="31"/>
    </row>
    <row r="13" spans="1:6" ht="15.75">
      <c r="A13" s="41"/>
      <c r="B13" s="41"/>
      <c r="C13" s="41"/>
      <c r="D13" s="41"/>
      <c r="E13" s="41"/>
      <c r="F13" s="41"/>
    </row>
    <row r="14" spans="1:6" ht="12.75" customHeight="1">
      <c r="A14" s="32" t="s">
        <v>0</v>
      </c>
      <c r="B14" s="32" t="s">
        <v>1</v>
      </c>
      <c r="C14" s="32" t="s">
        <v>2</v>
      </c>
      <c r="D14" s="39" t="s">
        <v>61</v>
      </c>
      <c r="E14" s="39" t="s">
        <v>68</v>
      </c>
      <c r="F14" s="39" t="s">
        <v>63</v>
      </c>
    </row>
    <row r="15" spans="1:6" ht="12.75">
      <c r="A15" s="33"/>
      <c r="B15" s="33"/>
      <c r="C15" s="33"/>
      <c r="D15" s="39"/>
      <c r="E15" s="39"/>
      <c r="F15" s="39"/>
    </row>
    <row r="16" spans="1:6" ht="29.25" customHeight="1">
      <c r="A16" s="34"/>
      <c r="B16" s="34"/>
      <c r="C16" s="34"/>
      <c r="D16" s="39"/>
      <c r="E16" s="39"/>
      <c r="F16" s="39"/>
    </row>
    <row r="17" spans="1:6" ht="17.25" customHeight="1">
      <c r="A17" s="5" t="s">
        <v>3</v>
      </c>
      <c r="B17" s="17" t="s">
        <v>4</v>
      </c>
      <c r="C17" s="17"/>
      <c r="D17" s="18">
        <f>SUM(D18:D21)</f>
        <v>8243.3</v>
      </c>
      <c r="E17" s="18">
        <f>SUM(E18:E21)</f>
        <v>5690.4</v>
      </c>
      <c r="F17" s="24">
        <f>E17/D17*100</f>
        <v>69.03060667451142</v>
      </c>
    </row>
    <row r="18" spans="1:6" ht="24" customHeight="1">
      <c r="A18" s="6" t="s">
        <v>5</v>
      </c>
      <c r="B18" s="17"/>
      <c r="C18" s="19" t="s">
        <v>6</v>
      </c>
      <c r="D18" s="25">
        <v>413.8</v>
      </c>
      <c r="E18" s="14">
        <v>232</v>
      </c>
      <c r="F18" s="30">
        <f aca="true" t="shared" si="0" ref="F18:F45">E18/D18*100</f>
        <v>56.06573223779604</v>
      </c>
    </row>
    <row r="19" spans="1:6" ht="14.25" customHeight="1">
      <c r="A19" s="7" t="s">
        <v>7</v>
      </c>
      <c r="B19" s="20"/>
      <c r="C19" s="21" t="s">
        <v>8</v>
      </c>
      <c r="D19" s="25">
        <v>7130.4</v>
      </c>
      <c r="E19" s="25">
        <v>5126.4</v>
      </c>
      <c r="F19" s="30">
        <f t="shared" si="0"/>
        <v>71.89498485358466</v>
      </c>
    </row>
    <row r="20" spans="1:6" ht="12.75">
      <c r="A20" s="8" t="s">
        <v>9</v>
      </c>
      <c r="B20" s="16"/>
      <c r="C20" s="22" t="s">
        <v>55</v>
      </c>
      <c r="D20" s="25">
        <v>300</v>
      </c>
      <c r="E20" s="14">
        <v>0</v>
      </c>
      <c r="F20" s="30">
        <f t="shared" si="0"/>
        <v>0</v>
      </c>
    </row>
    <row r="21" spans="1:6" ht="13.5" customHeight="1">
      <c r="A21" s="8" t="s">
        <v>46</v>
      </c>
      <c r="B21" s="16"/>
      <c r="C21" s="22" t="s">
        <v>56</v>
      </c>
      <c r="D21" s="25">
        <v>399.1</v>
      </c>
      <c r="E21" s="14">
        <v>332</v>
      </c>
      <c r="F21" s="30">
        <f t="shared" si="0"/>
        <v>83.18717113505386</v>
      </c>
    </row>
    <row r="22" spans="1:6" ht="17.25" customHeight="1">
      <c r="A22" s="9" t="s">
        <v>10</v>
      </c>
      <c r="B22" s="23" t="s">
        <v>29</v>
      </c>
      <c r="C22" s="21"/>
      <c r="D22" s="24">
        <f>D23</f>
        <v>295.9</v>
      </c>
      <c r="E22" s="24">
        <f>E23</f>
        <v>181.3</v>
      </c>
      <c r="F22" s="24">
        <f t="shared" si="0"/>
        <v>61.270699560662386</v>
      </c>
    </row>
    <row r="23" spans="1:6" ht="25.5" customHeight="1">
      <c r="A23" s="7" t="s">
        <v>11</v>
      </c>
      <c r="B23" s="20"/>
      <c r="C23" s="21" t="s">
        <v>36</v>
      </c>
      <c r="D23" s="25">
        <v>295.9</v>
      </c>
      <c r="E23" s="25">
        <v>181.3</v>
      </c>
      <c r="F23" s="30">
        <f t="shared" si="0"/>
        <v>61.270699560662386</v>
      </c>
    </row>
    <row r="24" spans="1:6" ht="26.25" customHeight="1">
      <c r="A24" s="5" t="s">
        <v>12</v>
      </c>
      <c r="B24" s="17" t="s">
        <v>13</v>
      </c>
      <c r="C24" s="17"/>
      <c r="D24" s="24">
        <f>SUM(D25:D27)</f>
        <v>470</v>
      </c>
      <c r="E24" s="24">
        <f>SUM(E25:E27)</f>
        <v>273</v>
      </c>
      <c r="F24" s="24">
        <f t="shared" si="0"/>
        <v>58.08510638297872</v>
      </c>
    </row>
    <row r="25" spans="1:6" ht="40.5" customHeight="1">
      <c r="A25" s="7" t="s">
        <v>14</v>
      </c>
      <c r="B25" s="20"/>
      <c r="C25" s="21" t="s">
        <v>15</v>
      </c>
      <c r="D25" s="14">
        <v>100</v>
      </c>
      <c r="E25" s="14">
        <v>100</v>
      </c>
      <c r="F25" s="30">
        <f t="shared" si="0"/>
        <v>100</v>
      </c>
    </row>
    <row r="26" spans="1:6" ht="15" customHeight="1">
      <c r="A26" s="7" t="s">
        <v>16</v>
      </c>
      <c r="B26" s="20"/>
      <c r="C26" s="21" t="s">
        <v>17</v>
      </c>
      <c r="D26" s="14">
        <v>350</v>
      </c>
      <c r="E26" s="14">
        <v>173</v>
      </c>
      <c r="F26" s="30">
        <f t="shared" si="0"/>
        <v>49.42857142857143</v>
      </c>
    </row>
    <row r="27" spans="1:6" ht="26.25" customHeight="1">
      <c r="A27" s="7" t="s">
        <v>57</v>
      </c>
      <c r="B27" s="20"/>
      <c r="C27" s="21" t="s">
        <v>58</v>
      </c>
      <c r="D27" s="14">
        <v>20</v>
      </c>
      <c r="E27" s="14">
        <v>0</v>
      </c>
      <c r="F27" s="30">
        <f t="shared" si="0"/>
        <v>0</v>
      </c>
    </row>
    <row r="28" spans="1:6" ht="17.25" customHeight="1">
      <c r="A28" s="5" t="s">
        <v>30</v>
      </c>
      <c r="B28" s="17" t="s">
        <v>31</v>
      </c>
      <c r="C28" s="21"/>
      <c r="D28" s="24">
        <f>SUM(D29:D32)</f>
        <v>6090.700000000001</v>
      </c>
      <c r="E28" s="24">
        <f>SUM(E29:E32)</f>
        <v>1090.1</v>
      </c>
      <c r="F28" s="24">
        <f t="shared" si="0"/>
        <v>17.897778580458727</v>
      </c>
    </row>
    <row r="29" spans="1:6" ht="18" customHeight="1">
      <c r="A29" s="13" t="s">
        <v>3</v>
      </c>
      <c r="B29" s="17"/>
      <c r="C29" s="21" t="s">
        <v>45</v>
      </c>
      <c r="D29" s="14">
        <v>63.6</v>
      </c>
      <c r="E29" s="25">
        <v>13.3</v>
      </c>
      <c r="F29" s="30">
        <f t="shared" si="0"/>
        <v>20.91194968553459</v>
      </c>
    </row>
    <row r="30" spans="1:6" ht="15.75" customHeight="1">
      <c r="A30" s="7" t="s">
        <v>60</v>
      </c>
      <c r="B30" s="20"/>
      <c r="C30" s="21" t="s">
        <v>59</v>
      </c>
      <c r="D30" s="14">
        <v>5534.6</v>
      </c>
      <c r="E30" s="25">
        <v>915.6</v>
      </c>
      <c r="F30" s="30">
        <f t="shared" si="0"/>
        <v>16.543200953998483</v>
      </c>
    </row>
    <row r="31" spans="1:6" ht="15.75" customHeight="1">
      <c r="A31" s="7" t="s">
        <v>49</v>
      </c>
      <c r="B31" s="20"/>
      <c r="C31" s="21" t="s">
        <v>50</v>
      </c>
      <c r="D31" s="14">
        <v>242.5</v>
      </c>
      <c r="E31" s="25">
        <v>161.2</v>
      </c>
      <c r="F31" s="30">
        <f t="shared" si="0"/>
        <v>66.4742268041237</v>
      </c>
    </row>
    <row r="32" spans="1:6" ht="24.75" customHeight="1">
      <c r="A32" s="7" t="s">
        <v>40</v>
      </c>
      <c r="B32" s="20"/>
      <c r="C32" s="21" t="s">
        <v>41</v>
      </c>
      <c r="D32" s="14">
        <v>250</v>
      </c>
      <c r="E32" s="14">
        <v>0</v>
      </c>
      <c r="F32" s="30">
        <f t="shared" si="0"/>
        <v>0</v>
      </c>
    </row>
    <row r="33" spans="1:6" ht="15.75" customHeight="1">
      <c r="A33" s="5" t="s">
        <v>18</v>
      </c>
      <c r="B33" s="17" t="s">
        <v>19</v>
      </c>
      <c r="C33" s="17"/>
      <c r="D33" s="24">
        <f>D34+D35+D36</f>
        <v>27383.3</v>
      </c>
      <c r="E33" s="24">
        <f>E34+E35+E36</f>
        <v>4361</v>
      </c>
      <c r="F33" s="24">
        <f t="shared" si="0"/>
        <v>15.92576497354227</v>
      </c>
    </row>
    <row r="34" spans="1:6" ht="12.75">
      <c r="A34" s="7" t="s">
        <v>20</v>
      </c>
      <c r="B34" s="20"/>
      <c r="C34" s="21" t="s">
        <v>21</v>
      </c>
      <c r="D34" s="25">
        <v>20713.3</v>
      </c>
      <c r="E34" s="25">
        <v>357.5</v>
      </c>
      <c r="F34" s="30">
        <f t="shared" si="0"/>
        <v>1.7259442001033152</v>
      </c>
    </row>
    <row r="35" spans="1:6" ht="12.75">
      <c r="A35" s="7" t="s">
        <v>22</v>
      </c>
      <c r="B35" s="20"/>
      <c r="C35" s="21" t="s">
        <v>23</v>
      </c>
      <c r="D35" s="25">
        <v>1578.3</v>
      </c>
      <c r="E35" s="25">
        <v>784.9</v>
      </c>
      <c r="F35" s="30">
        <f t="shared" si="0"/>
        <v>49.73072292973452</v>
      </c>
    </row>
    <row r="36" spans="1:6" ht="15" customHeight="1">
      <c r="A36" s="7" t="s">
        <v>38</v>
      </c>
      <c r="B36" s="20"/>
      <c r="C36" s="21" t="s">
        <v>39</v>
      </c>
      <c r="D36" s="14">
        <v>5091.7</v>
      </c>
      <c r="E36" s="25">
        <v>3218.6</v>
      </c>
      <c r="F36" s="30">
        <f t="shared" si="0"/>
        <v>63.21267945872695</v>
      </c>
    </row>
    <row r="37" spans="1:6" ht="15.75" customHeight="1">
      <c r="A37" s="5" t="s">
        <v>32</v>
      </c>
      <c r="B37" s="17" t="s">
        <v>33</v>
      </c>
      <c r="C37" s="21"/>
      <c r="D37" s="24">
        <f>D38</f>
        <v>174.7</v>
      </c>
      <c r="E37" s="24">
        <f>E38</f>
        <v>131.5</v>
      </c>
      <c r="F37" s="24">
        <f t="shared" si="0"/>
        <v>75.27189467658845</v>
      </c>
    </row>
    <row r="38" spans="1:6" ht="15" customHeight="1">
      <c r="A38" s="7" t="s">
        <v>34</v>
      </c>
      <c r="B38" s="20"/>
      <c r="C38" s="21" t="s">
        <v>35</v>
      </c>
      <c r="D38" s="14">
        <v>174.7</v>
      </c>
      <c r="E38" s="25">
        <v>131.5</v>
      </c>
      <c r="F38" s="30">
        <f t="shared" si="0"/>
        <v>75.27189467658845</v>
      </c>
    </row>
    <row r="39" spans="1:6" ht="24.75" customHeight="1">
      <c r="A39" s="5" t="s">
        <v>24</v>
      </c>
      <c r="B39" s="17" t="s">
        <v>25</v>
      </c>
      <c r="C39" s="17"/>
      <c r="D39" s="24">
        <f>D40</f>
        <v>7219.9</v>
      </c>
      <c r="E39" s="24">
        <f>E40</f>
        <v>4504.5</v>
      </c>
      <c r="F39" s="24">
        <f t="shared" si="0"/>
        <v>62.39006080416627</v>
      </c>
    </row>
    <row r="40" spans="1:6" ht="15.75" customHeight="1">
      <c r="A40" s="7" t="s">
        <v>26</v>
      </c>
      <c r="B40" s="20"/>
      <c r="C40" s="21" t="s">
        <v>27</v>
      </c>
      <c r="D40" s="14">
        <v>7219.9</v>
      </c>
      <c r="E40" s="25">
        <v>4504.5</v>
      </c>
      <c r="F40" s="30">
        <f t="shared" si="0"/>
        <v>62.39006080416627</v>
      </c>
    </row>
    <row r="41" spans="1:6" ht="12.75">
      <c r="A41" s="5" t="s">
        <v>42</v>
      </c>
      <c r="B41" s="26">
        <v>1000</v>
      </c>
      <c r="C41" s="17"/>
      <c r="D41" s="15">
        <f>D42</f>
        <v>629</v>
      </c>
      <c r="E41" s="15">
        <f>E42</f>
        <v>428.4</v>
      </c>
      <c r="F41" s="24">
        <f t="shared" si="0"/>
        <v>68.1081081081081</v>
      </c>
    </row>
    <row r="42" spans="1:6" ht="12.75">
      <c r="A42" s="7" t="s">
        <v>43</v>
      </c>
      <c r="B42" s="20"/>
      <c r="C42" s="21" t="s">
        <v>44</v>
      </c>
      <c r="D42" s="14">
        <v>629</v>
      </c>
      <c r="E42" s="25">
        <v>428.4</v>
      </c>
      <c r="F42" s="30">
        <f t="shared" si="0"/>
        <v>68.1081081081081</v>
      </c>
    </row>
    <row r="43" spans="1:6" ht="12.75">
      <c r="A43" s="5" t="s">
        <v>53</v>
      </c>
      <c r="B43" s="17" t="s">
        <v>51</v>
      </c>
      <c r="C43" s="17"/>
      <c r="D43" s="24">
        <f>SUM(D44:D44)</f>
        <v>150</v>
      </c>
      <c r="E43" s="24">
        <f>SUM(E44:E44)</f>
        <v>86.9</v>
      </c>
      <c r="F43" s="24">
        <f t="shared" si="0"/>
        <v>57.93333333333334</v>
      </c>
    </row>
    <row r="44" spans="1:6" ht="27" customHeight="1">
      <c r="A44" s="7" t="s">
        <v>52</v>
      </c>
      <c r="B44" s="20"/>
      <c r="C44" s="21" t="s">
        <v>54</v>
      </c>
      <c r="D44" s="14">
        <v>150</v>
      </c>
      <c r="E44" s="25">
        <v>86.9</v>
      </c>
      <c r="F44" s="30">
        <f t="shared" si="0"/>
        <v>57.93333333333334</v>
      </c>
    </row>
    <row r="45" spans="1:6" ht="17.25" customHeight="1">
      <c r="A45" s="10" t="s">
        <v>28</v>
      </c>
      <c r="B45" s="26"/>
      <c r="C45" s="26"/>
      <c r="D45" s="24">
        <f>D17+D22+D24+D28+D33+D39+D43+D37+D41</f>
        <v>50656.799999999996</v>
      </c>
      <c r="E45" s="24">
        <f>E17+E22+E24+E28+E33+E39+E43+E37+E41</f>
        <v>16747.1</v>
      </c>
      <c r="F45" s="24">
        <f t="shared" si="0"/>
        <v>33.0599248274664</v>
      </c>
    </row>
    <row r="46" spans="1:4" ht="12.75">
      <c r="A46" s="1"/>
      <c r="B46" s="1"/>
      <c r="C46" s="4"/>
      <c r="D46" s="27"/>
    </row>
    <row r="47" spans="1:3" ht="12.75">
      <c r="A47" s="1"/>
      <c r="B47" s="1"/>
      <c r="C47" s="4"/>
    </row>
  </sheetData>
  <sheetProtection/>
  <mergeCells count="15">
    <mergeCell ref="B4:F4"/>
    <mergeCell ref="B5:F5"/>
    <mergeCell ref="B8:C8"/>
    <mergeCell ref="B9:C9"/>
    <mergeCell ref="B6:F6"/>
    <mergeCell ref="B7:F7"/>
    <mergeCell ref="A11:F11"/>
    <mergeCell ref="A12:C12"/>
    <mergeCell ref="A14:A16"/>
    <mergeCell ref="B14:B16"/>
    <mergeCell ref="C14:C16"/>
    <mergeCell ref="D14:D16"/>
    <mergeCell ref="E14:E16"/>
    <mergeCell ref="F14:F16"/>
    <mergeCell ref="A13:F1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D8" sqref="D8"/>
    </sheetView>
  </sheetViews>
  <sheetFormatPr defaultColWidth="9.00390625" defaultRowHeight="12.75"/>
  <cols>
    <col min="1" max="1" width="40.25390625" style="0" customWidth="1"/>
    <col min="2" max="2" width="8.375" style="0" customWidth="1"/>
    <col min="3" max="3" width="8.625" style="0" customWidth="1"/>
    <col min="4" max="4" width="9.625" style="0" customWidth="1"/>
    <col min="5" max="5" width="8.375" style="0" customWidth="1"/>
    <col min="6" max="6" width="10.75390625" style="0" customWidth="1"/>
    <col min="7" max="7" width="8.125" style="0" customWidth="1"/>
  </cols>
  <sheetData>
    <row r="1" spans="1:3" ht="12.75">
      <c r="A1" s="1"/>
      <c r="B1" s="1"/>
      <c r="C1" s="11"/>
    </row>
    <row r="2" spans="1:3" ht="12.75">
      <c r="A2" s="1"/>
      <c r="B2" s="1"/>
      <c r="C2" s="2"/>
    </row>
    <row r="3" spans="1:3" ht="12.75">
      <c r="A3" s="2"/>
      <c r="B3" s="2"/>
      <c r="C3" s="12"/>
    </row>
    <row r="4" spans="1:6" ht="12.75" customHeight="1">
      <c r="A4" s="2"/>
      <c r="B4" s="35" t="s">
        <v>67</v>
      </c>
      <c r="C4" s="35"/>
      <c r="D4" s="35"/>
      <c r="E4" s="35"/>
      <c r="F4" s="35"/>
    </row>
    <row r="5" spans="1:6" ht="12.75" customHeight="1">
      <c r="A5" s="2"/>
      <c r="B5" s="36" t="s">
        <v>47</v>
      </c>
      <c r="C5" s="36"/>
      <c r="D5" s="36"/>
      <c r="E5" s="36"/>
      <c r="F5" s="36"/>
    </row>
    <row r="6" spans="1:6" ht="12.75" customHeight="1">
      <c r="A6" s="2"/>
      <c r="B6" s="36" t="s">
        <v>48</v>
      </c>
      <c r="C6" s="36"/>
      <c r="D6" s="36"/>
      <c r="E6" s="36"/>
      <c r="F6" s="36"/>
    </row>
    <row r="7" spans="1:6" ht="12.75" customHeight="1">
      <c r="A7" s="2"/>
      <c r="B7" s="40" t="s">
        <v>66</v>
      </c>
      <c r="C7" s="40"/>
      <c r="D7" s="40"/>
      <c r="E7" s="40"/>
      <c r="F7" s="40"/>
    </row>
    <row r="8" spans="1:3" ht="12.75" customHeight="1">
      <c r="A8" s="2"/>
      <c r="B8" s="37"/>
      <c r="C8" s="37"/>
    </row>
    <row r="9" spans="1:3" ht="12.75">
      <c r="A9" s="2"/>
      <c r="B9" s="38"/>
      <c r="C9" s="38"/>
    </row>
    <row r="10" spans="1:5" ht="15.75">
      <c r="A10" s="3" t="s">
        <v>37</v>
      </c>
      <c r="B10" s="3"/>
      <c r="C10" s="3"/>
      <c r="D10" s="3"/>
      <c r="E10" s="3"/>
    </row>
    <row r="11" spans="1:6" ht="14.25">
      <c r="A11" s="31" t="s">
        <v>65</v>
      </c>
      <c r="B11" s="31"/>
      <c r="C11" s="31"/>
      <c r="D11" s="31"/>
      <c r="E11" s="31"/>
      <c r="F11" s="31"/>
    </row>
    <row r="12" spans="1:3" ht="14.25">
      <c r="A12" s="31"/>
      <c r="B12" s="31"/>
      <c r="C12" s="31"/>
    </row>
    <row r="13" spans="1:5" ht="15.75">
      <c r="A13" s="41"/>
      <c r="B13" s="41"/>
      <c r="C13" s="41"/>
      <c r="D13" s="41"/>
      <c r="E13" s="29"/>
    </row>
    <row r="14" spans="1:7" ht="12.75" customHeight="1">
      <c r="A14" s="32" t="s">
        <v>0</v>
      </c>
      <c r="B14" s="32" t="s">
        <v>1</v>
      </c>
      <c r="C14" s="32" t="s">
        <v>2</v>
      </c>
      <c r="D14" s="39" t="s">
        <v>61</v>
      </c>
      <c r="E14" s="42" t="s">
        <v>64</v>
      </c>
      <c r="F14" s="39" t="s">
        <v>62</v>
      </c>
      <c r="G14" s="39" t="s">
        <v>63</v>
      </c>
    </row>
    <row r="15" spans="1:7" ht="12.75">
      <c r="A15" s="33"/>
      <c r="B15" s="33"/>
      <c r="C15" s="33"/>
      <c r="D15" s="39"/>
      <c r="E15" s="43"/>
      <c r="F15" s="39"/>
      <c r="G15" s="39"/>
    </row>
    <row r="16" spans="1:7" ht="24" customHeight="1">
      <c r="A16" s="34"/>
      <c r="B16" s="34"/>
      <c r="C16" s="34"/>
      <c r="D16" s="39"/>
      <c r="E16" s="44"/>
      <c r="F16" s="39"/>
      <c r="G16" s="39"/>
    </row>
    <row r="17" spans="1:7" ht="12.75">
      <c r="A17" s="5" t="s">
        <v>3</v>
      </c>
      <c r="B17" s="17" t="s">
        <v>4</v>
      </c>
      <c r="C17" s="17"/>
      <c r="D17" s="18">
        <f>SUM(D18:D21)</f>
        <v>8152.900000000001</v>
      </c>
      <c r="E17" s="18">
        <f>SUM(E18:E21)</f>
        <v>1312.3999999999999</v>
      </c>
      <c r="F17" s="18">
        <f>SUM(F18:F21)</f>
        <v>1528.4</v>
      </c>
      <c r="G17" s="18">
        <f>F17/D17*100</f>
        <v>18.746703626930294</v>
      </c>
    </row>
    <row r="18" spans="1:7" ht="24" customHeight="1">
      <c r="A18" s="6" t="s">
        <v>5</v>
      </c>
      <c r="B18" s="17"/>
      <c r="C18" s="19" t="s">
        <v>6</v>
      </c>
      <c r="D18" s="25">
        <v>413.8</v>
      </c>
      <c r="E18" s="25">
        <v>58</v>
      </c>
      <c r="F18" s="14">
        <v>58</v>
      </c>
      <c r="G18" s="28">
        <f aca="true" t="shared" si="0" ref="G18:G45">F18/D18*100</f>
        <v>14.01643305944901</v>
      </c>
    </row>
    <row r="19" spans="1:7" ht="14.25" customHeight="1">
      <c r="A19" s="7" t="s">
        <v>7</v>
      </c>
      <c r="B19" s="20"/>
      <c r="C19" s="21" t="s">
        <v>8</v>
      </c>
      <c r="D19" s="25">
        <v>7110</v>
      </c>
      <c r="E19" s="25">
        <v>1208.6</v>
      </c>
      <c r="F19" s="25">
        <v>1370.4</v>
      </c>
      <c r="G19" s="28">
        <f t="shared" si="0"/>
        <v>19.27426160337553</v>
      </c>
    </row>
    <row r="20" spans="1:7" ht="12.75">
      <c r="A20" s="8" t="s">
        <v>9</v>
      </c>
      <c r="B20" s="16"/>
      <c r="C20" s="22" t="s">
        <v>55</v>
      </c>
      <c r="D20" s="25">
        <v>300</v>
      </c>
      <c r="E20" s="25">
        <v>0</v>
      </c>
      <c r="F20" s="25">
        <v>0</v>
      </c>
      <c r="G20" s="28">
        <f t="shared" si="0"/>
        <v>0</v>
      </c>
    </row>
    <row r="21" spans="1:7" ht="13.5" customHeight="1">
      <c r="A21" s="8" t="s">
        <v>46</v>
      </c>
      <c r="B21" s="16"/>
      <c r="C21" s="22" t="s">
        <v>56</v>
      </c>
      <c r="D21" s="25">
        <f>300+29.1</f>
        <v>329.1</v>
      </c>
      <c r="E21" s="25">
        <v>45.8</v>
      </c>
      <c r="F21" s="25">
        <v>100</v>
      </c>
      <c r="G21" s="28">
        <f t="shared" si="0"/>
        <v>30.38590094196293</v>
      </c>
    </row>
    <row r="22" spans="1:7" ht="17.25" customHeight="1">
      <c r="A22" s="9" t="s">
        <v>10</v>
      </c>
      <c r="B22" s="23" t="s">
        <v>29</v>
      </c>
      <c r="C22" s="21"/>
      <c r="D22" s="24">
        <f>D23</f>
        <v>295.9</v>
      </c>
      <c r="E22" s="24">
        <f>E23</f>
        <v>43.9</v>
      </c>
      <c r="F22" s="24">
        <f>F23</f>
        <v>34.7</v>
      </c>
      <c r="G22" s="18">
        <f t="shared" si="0"/>
        <v>11.726934775261915</v>
      </c>
    </row>
    <row r="23" spans="1:7" ht="25.5" customHeight="1">
      <c r="A23" s="7" t="s">
        <v>11</v>
      </c>
      <c r="B23" s="20"/>
      <c r="C23" s="21" t="s">
        <v>36</v>
      </c>
      <c r="D23" s="25">
        <v>295.9</v>
      </c>
      <c r="E23" s="25">
        <v>43.9</v>
      </c>
      <c r="F23" s="25">
        <v>34.7</v>
      </c>
      <c r="G23" s="28">
        <f t="shared" si="0"/>
        <v>11.726934775261915</v>
      </c>
    </row>
    <row r="24" spans="1:7" ht="26.25" customHeight="1">
      <c r="A24" s="5" t="s">
        <v>12</v>
      </c>
      <c r="B24" s="17" t="s">
        <v>13</v>
      </c>
      <c r="C24" s="17"/>
      <c r="D24" s="24">
        <f>SUM(D25:D27)</f>
        <v>470</v>
      </c>
      <c r="E24" s="24">
        <f>SUM(E25:E27)</f>
        <v>0</v>
      </c>
      <c r="F24" s="24">
        <f>SUM(F25:F27)</f>
        <v>0</v>
      </c>
      <c r="G24" s="18">
        <f t="shared" si="0"/>
        <v>0</v>
      </c>
    </row>
    <row r="25" spans="1:7" ht="40.5" customHeight="1">
      <c r="A25" s="7" t="s">
        <v>14</v>
      </c>
      <c r="B25" s="20"/>
      <c r="C25" s="21" t="s">
        <v>15</v>
      </c>
      <c r="D25" s="14">
        <v>100</v>
      </c>
      <c r="E25" s="14">
        <v>0</v>
      </c>
      <c r="F25" s="25">
        <v>0</v>
      </c>
      <c r="G25" s="28">
        <f t="shared" si="0"/>
        <v>0</v>
      </c>
    </row>
    <row r="26" spans="1:7" ht="18" customHeight="1">
      <c r="A26" s="7" t="s">
        <v>16</v>
      </c>
      <c r="B26" s="20"/>
      <c r="C26" s="21" t="s">
        <v>17</v>
      </c>
      <c r="D26" s="14">
        <v>350</v>
      </c>
      <c r="E26" s="14">
        <v>0</v>
      </c>
      <c r="F26" s="25">
        <v>0</v>
      </c>
      <c r="G26" s="28">
        <f t="shared" si="0"/>
        <v>0</v>
      </c>
    </row>
    <row r="27" spans="1:7" ht="26.25" customHeight="1">
      <c r="A27" s="7" t="s">
        <v>57</v>
      </c>
      <c r="B27" s="20"/>
      <c r="C27" s="21" t="s">
        <v>58</v>
      </c>
      <c r="D27" s="14">
        <v>20</v>
      </c>
      <c r="E27" s="14">
        <v>0</v>
      </c>
      <c r="F27" s="25">
        <v>0</v>
      </c>
      <c r="G27" s="28">
        <f t="shared" si="0"/>
        <v>0</v>
      </c>
    </row>
    <row r="28" spans="1:7" ht="17.25" customHeight="1">
      <c r="A28" s="5" t="s">
        <v>30</v>
      </c>
      <c r="B28" s="17" t="s">
        <v>31</v>
      </c>
      <c r="C28" s="21"/>
      <c r="D28" s="24">
        <f>SUM(D29:D32)</f>
        <v>1903</v>
      </c>
      <c r="E28" s="24">
        <f>SUM(E29:E32)</f>
        <v>37.1</v>
      </c>
      <c r="F28" s="24">
        <f>SUM(F29:F32)</f>
        <v>108.8</v>
      </c>
      <c r="G28" s="18">
        <f t="shared" si="0"/>
        <v>5.717288491854966</v>
      </c>
    </row>
    <row r="29" spans="1:7" ht="18" customHeight="1">
      <c r="A29" s="13" t="s">
        <v>3</v>
      </c>
      <c r="B29" s="17"/>
      <c r="C29" s="21" t="s">
        <v>45</v>
      </c>
      <c r="D29" s="14">
        <v>46</v>
      </c>
      <c r="E29" s="14">
        <v>0</v>
      </c>
      <c r="F29" s="25">
        <v>0</v>
      </c>
      <c r="G29" s="28">
        <f t="shared" si="0"/>
        <v>0</v>
      </c>
    </row>
    <row r="30" spans="1:7" ht="15.75" customHeight="1">
      <c r="A30" s="7" t="s">
        <v>60</v>
      </c>
      <c r="B30" s="20"/>
      <c r="C30" s="21" t="s">
        <v>59</v>
      </c>
      <c r="D30" s="14">
        <v>1307</v>
      </c>
      <c r="E30" s="14">
        <v>0</v>
      </c>
      <c r="F30" s="25">
        <v>57.5</v>
      </c>
      <c r="G30" s="28">
        <f t="shared" si="0"/>
        <v>4.399387911247131</v>
      </c>
    </row>
    <row r="31" spans="1:7" ht="15.75" customHeight="1">
      <c r="A31" s="7" t="s">
        <v>49</v>
      </c>
      <c r="B31" s="20"/>
      <c r="C31" s="21" t="s">
        <v>50</v>
      </c>
      <c r="D31" s="14">
        <v>150</v>
      </c>
      <c r="E31" s="14">
        <v>37.1</v>
      </c>
      <c r="F31" s="25">
        <v>51.3</v>
      </c>
      <c r="G31" s="28">
        <f t="shared" si="0"/>
        <v>34.199999999999996</v>
      </c>
    </row>
    <row r="32" spans="1:7" ht="15.75" customHeight="1">
      <c r="A32" s="7" t="s">
        <v>40</v>
      </c>
      <c r="B32" s="20"/>
      <c r="C32" s="21" t="s">
        <v>41</v>
      </c>
      <c r="D32" s="14">
        <f>100+300</f>
        <v>400</v>
      </c>
      <c r="E32" s="14">
        <v>0</v>
      </c>
      <c r="F32" s="25">
        <v>0</v>
      </c>
      <c r="G32" s="28">
        <f t="shared" si="0"/>
        <v>0</v>
      </c>
    </row>
    <row r="33" spans="1:7" ht="15.75" customHeight="1">
      <c r="A33" s="5" t="s">
        <v>18</v>
      </c>
      <c r="B33" s="17" t="s">
        <v>19</v>
      </c>
      <c r="C33" s="17"/>
      <c r="D33" s="24">
        <f>D34+D35+D36</f>
        <v>6912.700000000001</v>
      </c>
      <c r="E33" s="24">
        <f>E34+E35+E36</f>
        <v>1312.9</v>
      </c>
      <c r="F33" s="24">
        <f>F34+F35+F36</f>
        <v>1926.6</v>
      </c>
      <c r="G33" s="18">
        <f t="shared" si="0"/>
        <v>27.870441361551922</v>
      </c>
    </row>
    <row r="34" spans="1:7" ht="12.75">
      <c r="A34" s="7" t="s">
        <v>20</v>
      </c>
      <c r="B34" s="20"/>
      <c r="C34" s="21" t="s">
        <v>21</v>
      </c>
      <c r="D34" s="25">
        <v>713.3</v>
      </c>
      <c r="E34" s="25">
        <v>29.7</v>
      </c>
      <c r="F34" s="25">
        <v>40.5</v>
      </c>
      <c r="G34" s="28">
        <f t="shared" si="0"/>
        <v>5.677835412869761</v>
      </c>
    </row>
    <row r="35" spans="1:7" ht="12.75">
      <c r="A35" s="7" t="s">
        <v>22</v>
      </c>
      <c r="B35" s="20"/>
      <c r="C35" s="21" t="s">
        <v>23</v>
      </c>
      <c r="D35" s="25">
        <v>1578.3</v>
      </c>
      <c r="E35" s="25">
        <v>176.8</v>
      </c>
      <c r="F35" s="25">
        <v>433.5</v>
      </c>
      <c r="G35" s="28">
        <f t="shared" si="0"/>
        <v>27.466261167078503</v>
      </c>
    </row>
    <row r="36" spans="1:7" ht="15" customHeight="1">
      <c r="A36" s="7" t="s">
        <v>38</v>
      </c>
      <c r="B36" s="20"/>
      <c r="C36" s="21" t="s">
        <v>39</v>
      </c>
      <c r="D36" s="14">
        <v>4621.1</v>
      </c>
      <c r="E36" s="14">
        <v>1106.4</v>
      </c>
      <c r="F36" s="25">
        <v>1452.6</v>
      </c>
      <c r="G36" s="28">
        <f t="shared" si="0"/>
        <v>31.4340741381922</v>
      </c>
    </row>
    <row r="37" spans="1:7" ht="15.75" customHeight="1">
      <c r="A37" s="5" t="s">
        <v>32</v>
      </c>
      <c r="B37" s="17" t="s">
        <v>33</v>
      </c>
      <c r="C37" s="21"/>
      <c r="D37" s="24">
        <f>D38</f>
        <v>62.2</v>
      </c>
      <c r="E37" s="24">
        <f>E38</f>
        <v>0</v>
      </c>
      <c r="F37" s="24">
        <f>F38</f>
        <v>0</v>
      </c>
      <c r="G37" s="18">
        <f t="shared" si="0"/>
        <v>0</v>
      </c>
    </row>
    <row r="38" spans="1:7" ht="15" customHeight="1">
      <c r="A38" s="7" t="s">
        <v>34</v>
      </c>
      <c r="B38" s="20"/>
      <c r="C38" s="21" t="s">
        <v>35</v>
      </c>
      <c r="D38" s="14">
        <v>62.2</v>
      </c>
      <c r="E38" s="14">
        <v>0</v>
      </c>
      <c r="F38" s="25">
        <v>0</v>
      </c>
      <c r="G38" s="28">
        <f t="shared" si="0"/>
        <v>0</v>
      </c>
    </row>
    <row r="39" spans="1:7" ht="24.75" customHeight="1">
      <c r="A39" s="5" t="s">
        <v>24</v>
      </c>
      <c r="B39" s="17" t="s">
        <v>25</v>
      </c>
      <c r="C39" s="17"/>
      <c r="D39" s="24">
        <f>D40</f>
        <v>5650</v>
      </c>
      <c r="E39" s="24">
        <f>E40</f>
        <v>931.7</v>
      </c>
      <c r="F39" s="24">
        <f>F40</f>
        <v>1028.3</v>
      </c>
      <c r="G39" s="18">
        <f t="shared" si="0"/>
        <v>18.2</v>
      </c>
    </row>
    <row r="40" spans="1:7" ht="15.75" customHeight="1">
      <c r="A40" s="7" t="s">
        <v>26</v>
      </c>
      <c r="B40" s="20"/>
      <c r="C40" s="21" t="s">
        <v>27</v>
      </c>
      <c r="D40" s="14">
        <v>5650</v>
      </c>
      <c r="E40" s="14">
        <v>931.7</v>
      </c>
      <c r="F40" s="25">
        <v>1028.3</v>
      </c>
      <c r="G40" s="28">
        <f t="shared" si="0"/>
        <v>18.2</v>
      </c>
    </row>
    <row r="41" spans="1:7" ht="12.75">
      <c r="A41" s="5" t="s">
        <v>42</v>
      </c>
      <c r="B41" s="26">
        <v>1000</v>
      </c>
      <c r="C41" s="17"/>
      <c r="D41" s="15">
        <f>D42</f>
        <v>629</v>
      </c>
      <c r="E41" s="15">
        <f>E42</f>
        <v>97.8</v>
      </c>
      <c r="F41" s="15">
        <f>F42</f>
        <v>102.7</v>
      </c>
      <c r="G41" s="18">
        <f t="shared" si="0"/>
        <v>16.3275039745628</v>
      </c>
    </row>
    <row r="42" spans="1:7" ht="12.75">
      <c r="A42" s="7" t="s">
        <v>43</v>
      </c>
      <c r="B42" s="20"/>
      <c r="C42" s="21" t="s">
        <v>44</v>
      </c>
      <c r="D42" s="14">
        <v>629</v>
      </c>
      <c r="E42" s="14">
        <v>97.8</v>
      </c>
      <c r="F42" s="25">
        <v>102.7</v>
      </c>
      <c r="G42" s="28">
        <f t="shared" si="0"/>
        <v>16.3275039745628</v>
      </c>
    </row>
    <row r="43" spans="1:7" ht="12.75">
      <c r="A43" s="5" t="s">
        <v>53</v>
      </c>
      <c r="B43" s="17" t="s">
        <v>51</v>
      </c>
      <c r="C43" s="17"/>
      <c r="D43" s="24">
        <f>SUM(D44:D44)</f>
        <v>150</v>
      </c>
      <c r="E43" s="24">
        <f>SUM(E44:E44)</f>
        <v>6.2</v>
      </c>
      <c r="F43" s="24">
        <f>SUM(F44:F44)</f>
        <v>22.3</v>
      </c>
      <c r="G43" s="18">
        <f t="shared" si="0"/>
        <v>14.866666666666667</v>
      </c>
    </row>
    <row r="44" spans="1:7" ht="27" customHeight="1">
      <c r="A44" s="7" t="s">
        <v>52</v>
      </c>
      <c r="B44" s="20"/>
      <c r="C44" s="21" t="s">
        <v>54</v>
      </c>
      <c r="D44" s="14">
        <v>150</v>
      </c>
      <c r="E44" s="14">
        <v>6.2</v>
      </c>
      <c r="F44" s="25">
        <v>22.3</v>
      </c>
      <c r="G44" s="28">
        <f t="shared" si="0"/>
        <v>14.866666666666667</v>
      </c>
    </row>
    <row r="45" spans="1:7" ht="17.25" customHeight="1">
      <c r="A45" s="10" t="s">
        <v>28</v>
      </c>
      <c r="B45" s="26"/>
      <c r="C45" s="26"/>
      <c r="D45" s="24">
        <f>D17+D22+D24+D28+D33+D39+D43+D37+D41</f>
        <v>24225.7</v>
      </c>
      <c r="E45" s="24">
        <f>E17+E22+E24+E28+E33+E39+E43+E37+E41</f>
        <v>3742</v>
      </c>
      <c r="F45" s="24">
        <f>F17+F22+F24+F28+F33+F39+F43+F37+F41</f>
        <v>4751.8</v>
      </c>
      <c r="G45" s="18">
        <f t="shared" si="0"/>
        <v>19.614706695781752</v>
      </c>
    </row>
    <row r="46" spans="1:5" ht="12.75">
      <c r="A46" s="1"/>
      <c r="B46" s="1"/>
      <c r="C46" s="4"/>
      <c r="D46" s="27"/>
      <c r="E46" s="27"/>
    </row>
    <row r="47" spans="1:3" ht="12.75">
      <c r="A47" s="1"/>
      <c r="B47" s="1"/>
      <c r="C47" s="4"/>
    </row>
  </sheetData>
  <sheetProtection/>
  <mergeCells count="16">
    <mergeCell ref="B8:C8"/>
    <mergeCell ref="B9:C9"/>
    <mergeCell ref="B4:F4"/>
    <mergeCell ref="B5:F5"/>
    <mergeCell ref="B6:F6"/>
    <mergeCell ref="B7:F7"/>
    <mergeCell ref="G14:G16"/>
    <mergeCell ref="E14:E16"/>
    <mergeCell ref="A11:F11"/>
    <mergeCell ref="A12:C12"/>
    <mergeCell ref="A13:D13"/>
    <mergeCell ref="A14:A16"/>
    <mergeCell ref="B14:B16"/>
    <mergeCell ref="C14:C16"/>
    <mergeCell ref="D14:D16"/>
    <mergeCell ref="F14:F16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2013-10-28T06:20:21Z</cp:lastPrinted>
  <dcterms:created xsi:type="dcterms:W3CDTF">2006-11-19T15:02:18Z</dcterms:created>
  <dcterms:modified xsi:type="dcterms:W3CDTF">2013-11-01T08:40:22Z</dcterms:modified>
  <cp:category/>
  <cp:version/>
  <cp:contentType/>
  <cp:contentStatus/>
</cp:coreProperties>
</file>