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исп за  9 мес 2013" sheetId="1" r:id="rId1"/>
    <sheet name="Доходы по годам" sheetId="2" r:id="rId2"/>
  </sheets>
  <definedNames>
    <definedName name="_xlnm.Print_Area" localSheetId="0">'Доходы исп за  9 мес 2013'!$A$1:$E$42</definedName>
    <definedName name="_xlnm.Print_Area" localSheetId="1">'Доходы по годам'!$A$1:$F$39</definedName>
  </definedNames>
  <calcPr fullCalcOnLoad="1"/>
</workbook>
</file>

<file path=xl/sharedStrings.xml><?xml version="1.0" encoding="utf-8"?>
<sst xmlns="http://schemas.openxmlformats.org/spreadsheetml/2006/main" count="147" uniqueCount="77">
  <si>
    <t>Код бюджетной классификации</t>
  </si>
  <si>
    <t>1 00 00000 00 0000 000</t>
  </si>
  <si>
    <t>ДОХОДЫ</t>
  </si>
  <si>
    <t>1 01 00000 00 0000 000</t>
  </si>
  <si>
    <t>1 01 02000 01 0000 110</t>
  </si>
  <si>
    <t>ВСЕГО ДОХОДОВ</t>
  </si>
  <si>
    <t>НАЛОГИ НА ПРИБЫЛЬ, ДОХОДЫ</t>
  </si>
  <si>
    <t>Налог на доходы физических лиц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</si>
  <si>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</si>
  <si>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</si>
  <si>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</si>
  <si>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</si>
  <si>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>1 06 00000 00 0000 000</t>
  </si>
  <si>
    <t>1 11 00000 00 0000 000</t>
  </si>
  <si>
    <t>1 14 00000 00 0000 000</t>
  </si>
  <si>
    <t>Продажа земли</t>
  </si>
  <si>
    <t>1 06 01000 00 0000 110</t>
  </si>
  <si>
    <t>Налог на имущество физических лиц</t>
  </si>
  <si>
    <t>1 06 06000 00 0000 110</t>
  </si>
  <si>
    <t>Земельный налог</t>
  </si>
  <si>
    <t>Доходы от сдачи в аренду имущества, находящегося в государственной и муниципальной собственности</t>
  </si>
  <si>
    <t>1 11 05010 00 0000 120</t>
  </si>
  <si>
    <t>2 02 00000 00 0000 000</t>
  </si>
  <si>
    <t>2 02 01000 00 0000 151</t>
  </si>
  <si>
    <t>Дотации от других бюджетов бюджетной системы Российской Федерации</t>
  </si>
  <si>
    <t>2 02 01010 10 0000 151</t>
  </si>
  <si>
    <t>Дотации на выравнивания уровня бюджетной обеспеченности из ФФПП Ленинградской области</t>
  </si>
  <si>
    <t>Дотации на выравнивание уровня бюджетной обеспеченности из бюджета ГМР</t>
  </si>
  <si>
    <t>Доходы от продажи материальных и нематериальных активов</t>
  </si>
  <si>
    <t>1 11 05000 00 0000 120</t>
  </si>
  <si>
    <t>Арендная плата за земли,  находящиеся в государственной собственности на землю и поступления  от продажи права на  заключение договоров аренды указанных земельных участков</t>
  </si>
  <si>
    <t>Транспортный налог</t>
  </si>
  <si>
    <t>1 13 0000 00 0000 000</t>
  </si>
  <si>
    <t>ДОХОДЫ ОТ ОКАЗАНИЯ ПЛАТНЫХ УСЛУГ И КОМПЕНСАЦИИ ЗАТРАТ ГОСУДАРСТВА</t>
  </si>
  <si>
    <t>БЕЗВОЗМЕЗДНЫЕ ПОСТУПЛЕНИЯ</t>
  </si>
  <si>
    <t>к Решению Совета депутатов</t>
  </si>
  <si>
    <t>Кобринского сельского поселение</t>
  </si>
  <si>
    <t>1 07 00000 00 0000 110</t>
  </si>
  <si>
    <t>1 17 00000 00 0000 000</t>
  </si>
  <si>
    <t>1 13 03050 10 0509 130</t>
  </si>
  <si>
    <t>2 02 03015 10 0000 151</t>
  </si>
  <si>
    <t>2 02 04014 10 0000 151</t>
  </si>
  <si>
    <t>1 11 09045 10 0000 120</t>
  </si>
  <si>
    <t>Прочие поступления от использования имущества (наем)</t>
  </si>
  <si>
    <t>Межбюджетные трансферты 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заключенними соглашениями</t>
  </si>
  <si>
    <t>Субвенции бюджетам поселений на осуществление полномочий по первичному воинскому учету на территориях, где осуществляют военные комиссариаты</t>
  </si>
  <si>
    <t>Прочие неналоговые доходы</t>
  </si>
  <si>
    <t>1 17 05050 10 0508 180</t>
  </si>
  <si>
    <t>Прочие неналоговые доходы (Адм)</t>
  </si>
  <si>
    <t>Приложение 2</t>
  </si>
  <si>
    <t>1 17 05050 10 0509 180</t>
  </si>
  <si>
    <t>Прочие неналоговые доходы (ЦК)</t>
  </si>
  <si>
    <t>2 02 02999 10 0000 151</t>
  </si>
  <si>
    <t>Прочие субсидии бюджетам поселений</t>
  </si>
  <si>
    <t>2 02 04999 10 0000 151</t>
  </si>
  <si>
    <t>Прочие межбюджетные трансферты, передаваемые бюджетам поселений</t>
  </si>
  <si>
    <t xml:space="preserve">Доходы от оказания платных услуг (МКУ "ЦК Кобринского поселения) </t>
  </si>
  <si>
    <t xml:space="preserve"> Бюджет на           2013 год  тыс.руб.</t>
  </si>
  <si>
    <t>поступления доходов в  бюджет Кобринского сельского поселения  на 2013 год</t>
  </si>
  <si>
    <t>% исполнения</t>
  </si>
  <si>
    <t>Исполнено за 1 кв 2013   тыс. руб.</t>
  </si>
  <si>
    <t>№     от               2013 года</t>
  </si>
  <si>
    <t xml:space="preserve">Прочие поступления от использования имущества </t>
  </si>
  <si>
    <t>1 13 02995 10 0000 130</t>
  </si>
  <si>
    <t>Прочие доходы от компенсации затрат бюджетов поселений</t>
  </si>
  <si>
    <t>2 19 05000 10 0000 151</t>
  </si>
  <si>
    <t>Возврат остатков субсидий, субвенций и иных межбюджетных трансфертов</t>
  </si>
  <si>
    <t>Исполнено за 1 кв. 2012</t>
  </si>
  <si>
    <t>1 05 03010 01 0000 110</t>
  </si>
  <si>
    <t>Единый сельскохозяйственный налог</t>
  </si>
  <si>
    <t>1 13  01995 10 0509 130</t>
  </si>
  <si>
    <t>2 02 01003 10 0000 151</t>
  </si>
  <si>
    <t>Дотации бюджетам поселений  на поддержку мер по сбалансированности бюджетов</t>
  </si>
  <si>
    <t>2 02 03024 10 0000 151</t>
  </si>
  <si>
    <t>Субвенции бюджетам поселений на выполнение передаваемых полномочий субъекта РФ</t>
  </si>
  <si>
    <t>Исполнено за 9 мес  2013         тыс. руб.</t>
  </si>
  <si>
    <t>№  36   от 31 октября  2013 года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</si>
</sst>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"/>
    <numFmt numFmtId="187" formatCode="0.0000"/>
    <numFmt numFmtId="188" formatCode="#,##0.000"/>
    <numFmt numFmtId="189" formatCode="0.00000"/>
  </numFmts>
  <fonts count="2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0">
    <xf numFmtId="0" fontId="0" fillId="0" borderId="0" xfId="0" applyAlignment="1">
      <alignment/>
    </xf>
    <xf numFmtId="180" fontId="3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86" fontId="1" fillId="0" borderId="10" xfId="0" applyNumberFormat="1" applyFont="1" applyBorder="1" applyAlignment="1">
      <alignment horizontal="center" vertical="center"/>
    </xf>
    <xf numFmtId="186" fontId="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180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180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80" fontId="1" fillId="0" borderId="13" xfId="0" applyNumberFormat="1" applyFont="1" applyBorder="1" applyAlignment="1">
      <alignment horizontal="center" vertical="center" wrapText="1"/>
    </xf>
    <xf numFmtId="180" fontId="1" fillId="0" borderId="14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workbookViewId="0" topLeftCell="A1">
      <selection activeCell="B4" sqref="B4:E4"/>
    </sheetView>
  </sheetViews>
  <sheetFormatPr defaultColWidth="9.140625" defaultRowHeight="12.75"/>
  <cols>
    <col min="1" max="1" width="21.28125" style="0" customWidth="1"/>
    <col min="2" max="2" width="41.8515625" style="0" customWidth="1"/>
    <col min="3" max="3" width="11.7109375" style="0" customWidth="1"/>
    <col min="4" max="4" width="10.421875" style="0" customWidth="1"/>
    <col min="5" max="5" width="8.57421875" style="0" customWidth="1"/>
  </cols>
  <sheetData>
    <row r="1" spans="2:5" ht="15.75" customHeight="1">
      <c r="B1" s="18" t="s">
        <v>49</v>
      </c>
      <c r="C1" s="18"/>
      <c r="D1" s="18"/>
      <c r="E1" s="18"/>
    </row>
    <row r="2" spans="2:5" ht="14.25" customHeight="1">
      <c r="B2" s="19" t="s">
        <v>35</v>
      </c>
      <c r="C2" s="19"/>
      <c r="D2" s="19"/>
      <c r="E2" s="19"/>
    </row>
    <row r="3" spans="2:5" ht="14.25" customHeight="1">
      <c r="B3" s="20" t="s">
        <v>36</v>
      </c>
      <c r="C3" s="20"/>
      <c r="D3" s="20"/>
      <c r="E3" s="20"/>
    </row>
    <row r="4" spans="2:5" ht="12.75">
      <c r="B4" s="21" t="s">
        <v>76</v>
      </c>
      <c r="C4" s="21"/>
      <c r="D4" s="21"/>
      <c r="E4" s="21"/>
    </row>
    <row r="5" spans="1:5" ht="15.75">
      <c r="A5" s="28" t="s">
        <v>10</v>
      </c>
      <c r="B5" s="28"/>
      <c r="C5" s="28"/>
      <c r="D5" s="28"/>
      <c r="E5" s="28"/>
    </row>
    <row r="6" spans="1:5" ht="15.75">
      <c r="A6" s="29" t="s">
        <v>58</v>
      </c>
      <c r="B6" s="29"/>
      <c r="C6" s="29"/>
      <c r="D6" s="29"/>
      <c r="E6" s="29"/>
    </row>
    <row r="7" spans="1:5" ht="57.75" customHeight="1">
      <c r="A7" s="24" t="s">
        <v>0</v>
      </c>
      <c r="B7" s="26" t="s">
        <v>11</v>
      </c>
      <c r="C7" s="4" t="s">
        <v>57</v>
      </c>
      <c r="D7" s="4" t="s">
        <v>75</v>
      </c>
      <c r="E7" s="4" t="s">
        <v>59</v>
      </c>
    </row>
    <row r="8" spans="1:5" ht="3.75" customHeight="1" hidden="1">
      <c r="A8" s="25"/>
      <c r="B8" s="27"/>
      <c r="C8" s="6"/>
      <c r="D8" s="13"/>
      <c r="E8" s="13"/>
    </row>
    <row r="9" spans="1:5" ht="12.75">
      <c r="A9" s="5" t="s">
        <v>1</v>
      </c>
      <c r="B9" s="5" t="s">
        <v>2</v>
      </c>
      <c r="C9" s="1">
        <f>C10+C13+C17+C25+C22+C27</f>
        <v>15118.5</v>
      </c>
      <c r="D9" s="1">
        <f>D10+D13+D17+D25+D22+D27+D12</f>
        <v>13229.599999999999</v>
      </c>
      <c r="E9" s="12">
        <f>D9/C9*100</f>
        <v>87.50603565168501</v>
      </c>
    </row>
    <row r="10" spans="1:5" ht="12.75">
      <c r="A10" s="5" t="s">
        <v>3</v>
      </c>
      <c r="B10" s="5" t="s">
        <v>6</v>
      </c>
      <c r="C10" s="1">
        <f>C11</f>
        <v>1257.1</v>
      </c>
      <c r="D10" s="1">
        <f>D11</f>
        <v>857.6</v>
      </c>
      <c r="E10" s="12">
        <f>D10/C10*100</f>
        <v>68.22050751730173</v>
      </c>
    </row>
    <row r="11" spans="1:5" ht="17.25" customHeight="1">
      <c r="A11" s="6" t="s">
        <v>4</v>
      </c>
      <c r="B11" s="7" t="s">
        <v>7</v>
      </c>
      <c r="C11" s="2">
        <v>1257.1</v>
      </c>
      <c r="D11" s="6">
        <v>857.6</v>
      </c>
      <c r="E11" s="11">
        <f>D11/C11*100</f>
        <v>68.22050751730173</v>
      </c>
    </row>
    <row r="12" spans="1:5" ht="17.25" customHeight="1">
      <c r="A12" s="5" t="s">
        <v>68</v>
      </c>
      <c r="B12" s="8" t="s">
        <v>69</v>
      </c>
      <c r="C12" s="1">
        <v>0</v>
      </c>
      <c r="D12" s="5">
        <v>4.3</v>
      </c>
      <c r="E12" s="12">
        <v>0</v>
      </c>
    </row>
    <row r="13" spans="1:5" ht="16.5" customHeight="1">
      <c r="A13" s="5" t="s">
        <v>12</v>
      </c>
      <c r="B13" s="5" t="s">
        <v>8</v>
      </c>
      <c r="C13" s="1">
        <f>C14+C15+C16</f>
        <v>10124.8</v>
      </c>
      <c r="D13" s="1">
        <f>D14+D15+D16</f>
        <v>10352.4</v>
      </c>
      <c r="E13" s="12">
        <f>D13/C13*100</f>
        <v>102.24794563843236</v>
      </c>
    </row>
    <row r="14" spans="1:5" ht="12.75">
      <c r="A14" s="6" t="s">
        <v>16</v>
      </c>
      <c r="B14" s="6" t="s">
        <v>17</v>
      </c>
      <c r="C14" s="2">
        <v>669.8</v>
      </c>
      <c r="D14" s="6">
        <v>561.4</v>
      </c>
      <c r="E14" s="11">
        <f aca="true" t="shared" si="0" ref="E14:E41">D14/C14*100</f>
        <v>83.81606449686474</v>
      </c>
    </row>
    <row r="15" spans="1:5" ht="15.75" customHeight="1">
      <c r="A15" s="6" t="s">
        <v>18</v>
      </c>
      <c r="B15" s="7" t="s">
        <v>19</v>
      </c>
      <c r="C15" s="16">
        <v>7200</v>
      </c>
      <c r="D15" s="15">
        <v>8215</v>
      </c>
      <c r="E15" s="11">
        <f t="shared" si="0"/>
        <v>114.09722222222223</v>
      </c>
    </row>
    <row r="16" spans="1:5" ht="15.75" customHeight="1">
      <c r="A16" s="6" t="s">
        <v>37</v>
      </c>
      <c r="B16" s="7" t="s">
        <v>31</v>
      </c>
      <c r="C16" s="16">
        <v>2255</v>
      </c>
      <c r="D16" s="15">
        <v>1576</v>
      </c>
      <c r="E16" s="11">
        <f t="shared" si="0"/>
        <v>69.88913525498891</v>
      </c>
    </row>
    <row r="17" spans="1:5" ht="54.75" customHeight="1">
      <c r="A17" s="5" t="s">
        <v>13</v>
      </c>
      <c r="B17" s="8" t="s">
        <v>9</v>
      </c>
      <c r="C17" s="1">
        <f>C18+C21</f>
        <v>1500</v>
      </c>
      <c r="D17" s="1">
        <f>D18+D21+D20</f>
        <v>1434.3</v>
      </c>
      <c r="E17" s="12">
        <f t="shared" si="0"/>
        <v>95.61999999999999</v>
      </c>
    </row>
    <row r="18" spans="1:5" ht="43.5" customHeight="1">
      <c r="A18" s="4" t="s">
        <v>29</v>
      </c>
      <c r="B18" s="4" t="s">
        <v>20</v>
      </c>
      <c r="C18" s="2">
        <f>C19</f>
        <v>1000</v>
      </c>
      <c r="D18" s="2">
        <f>D19</f>
        <v>949</v>
      </c>
      <c r="E18" s="11">
        <f t="shared" si="0"/>
        <v>94.89999999999999</v>
      </c>
    </row>
    <row r="19" spans="1:5" ht="55.5" customHeight="1">
      <c r="A19" s="4" t="s">
        <v>21</v>
      </c>
      <c r="B19" s="4" t="s">
        <v>30</v>
      </c>
      <c r="C19" s="2">
        <v>1000</v>
      </c>
      <c r="D19" s="11">
        <v>949</v>
      </c>
      <c r="E19" s="11">
        <f t="shared" si="0"/>
        <v>94.89999999999999</v>
      </c>
    </row>
    <row r="20" spans="1:5" ht="21" customHeight="1">
      <c r="A20" s="4" t="s">
        <v>42</v>
      </c>
      <c r="B20" s="4" t="s">
        <v>62</v>
      </c>
      <c r="C20" s="2">
        <v>0</v>
      </c>
      <c r="D20" s="6">
        <v>144</v>
      </c>
      <c r="E20" s="11">
        <v>0</v>
      </c>
    </row>
    <row r="21" spans="1:5" ht="27.75" customHeight="1">
      <c r="A21" s="4" t="s">
        <v>42</v>
      </c>
      <c r="B21" s="4" t="s">
        <v>43</v>
      </c>
      <c r="C21" s="2">
        <v>500</v>
      </c>
      <c r="D21" s="11">
        <v>341.3</v>
      </c>
      <c r="E21" s="11">
        <f t="shared" si="0"/>
        <v>68.26</v>
      </c>
    </row>
    <row r="22" spans="1:5" ht="33" customHeight="1">
      <c r="A22" s="9" t="s">
        <v>32</v>
      </c>
      <c r="B22" s="9" t="s">
        <v>33</v>
      </c>
      <c r="C22" s="1">
        <f>C23</f>
        <v>10</v>
      </c>
      <c r="D22" s="5">
        <f>D23+D24</f>
        <v>40.599999999999994</v>
      </c>
      <c r="E22" s="12">
        <f t="shared" si="0"/>
        <v>405.99999999999994</v>
      </c>
    </row>
    <row r="23" spans="1:5" ht="29.25" customHeight="1">
      <c r="A23" s="4" t="s">
        <v>70</v>
      </c>
      <c r="B23" s="4" t="s">
        <v>56</v>
      </c>
      <c r="C23" s="2">
        <f>30-20</f>
        <v>10</v>
      </c>
      <c r="D23" s="6">
        <v>9.2</v>
      </c>
      <c r="E23" s="11">
        <f t="shared" si="0"/>
        <v>92</v>
      </c>
    </row>
    <row r="24" spans="1:5" ht="29.25" customHeight="1">
      <c r="A24" s="4" t="s">
        <v>63</v>
      </c>
      <c r="B24" s="4" t="s">
        <v>64</v>
      </c>
      <c r="C24" s="2">
        <v>0</v>
      </c>
      <c r="D24" s="6">
        <v>31.4</v>
      </c>
      <c r="E24" s="11">
        <v>0</v>
      </c>
    </row>
    <row r="25" spans="1:5" ht="27.75" customHeight="1">
      <c r="A25" s="5" t="s">
        <v>14</v>
      </c>
      <c r="B25" s="8" t="s">
        <v>28</v>
      </c>
      <c r="C25" s="1">
        <f>C26</f>
        <v>2000</v>
      </c>
      <c r="D25" s="5">
        <f>D26</f>
        <v>313.8</v>
      </c>
      <c r="E25" s="12">
        <f t="shared" si="0"/>
        <v>15.690000000000001</v>
      </c>
    </row>
    <row r="26" spans="1:5" ht="16.5" customHeight="1">
      <c r="A26" s="6" t="s">
        <v>14</v>
      </c>
      <c r="B26" s="7" t="s">
        <v>15</v>
      </c>
      <c r="C26" s="2">
        <v>2000</v>
      </c>
      <c r="D26" s="6">
        <v>313.8</v>
      </c>
      <c r="E26" s="11">
        <f t="shared" si="0"/>
        <v>15.690000000000001</v>
      </c>
    </row>
    <row r="27" spans="1:5" ht="16.5" customHeight="1">
      <c r="A27" s="5" t="s">
        <v>38</v>
      </c>
      <c r="B27" s="8" t="s">
        <v>46</v>
      </c>
      <c r="C27" s="1">
        <f>C28+C29</f>
        <v>226.6</v>
      </c>
      <c r="D27" s="1">
        <f>D28+D29</f>
        <v>226.6</v>
      </c>
      <c r="E27" s="12">
        <v>0</v>
      </c>
    </row>
    <row r="28" spans="1:5" ht="16.5" customHeight="1">
      <c r="A28" s="6" t="s">
        <v>47</v>
      </c>
      <c r="B28" s="7" t="s">
        <v>48</v>
      </c>
      <c r="C28" s="2">
        <v>226.6</v>
      </c>
      <c r="D28" s="11">
        <v>226.6</v>
      </c>
      <c r="E28" s="11">
        <v>0</v>
      </c>
    </row>
    <row r="29" spans="1:5" ht="16.5" customHeight="1">
      <c r="A29" s="6" t="s">
        <v>50</v>
      </c>
      <c r="B29" s="7" t="s">
        <v>51</v>
      </c>
      <c r="C29" s="2">
        <v>0</v>
      </c>
      <c r="D29" s="11">
        <v>0</v>
      </c>
      <c r="E29" s="11">
        <v>0</v>
      </c>
    </row>
    <row r="30" spans="1:5" ht="20.25" customHeight="1">
      <c r="A30" s="5" t="s">
        <v>22</v>
      </c>
      <c r="B30" s="8" t="s">
        <v>34</v>
      </c>
      <c r="C30" s="1">
        <f>C31+C38+C37+C35+C39+C42+C34+C36</f>
        <v>34058.3</v>
      </c>
      <c r="D30" s="1">
        <f>D31+D38+D37+D35+D39+D40+D34+D36</f>
        <v>31439.703</v>
      </c>
      <c r="E30" s="12">
        <f t="shared" si="0"/>
        <v>92.31142775769783</v>
      </c>
    </row>
    <row r="31" spans="1:5" ht="25.5">
      <c r="A31" s="6" t="s">
        <v>23</v>
      </c>
      <c r="B31" s="4" t="s">
        <v>24</v>
      </c>
      <c r="C31" s="2">
        <f>C32+C33</f>
        <v>7440.2</v>
      </c>
      <c r="D31" s="2">
        <f>D32+D33</f>
        <v>6606.7</v>
      </c>
      <c r="E31" s="11">
        <f t="shared" si="0"/>
        <v>88.79734415741513</v>
      </c>
    </row>
    <row r="32" spans="1:5" ht="27" customHeight="1">
      <c r="A32" s="6" t="s">
        <v>25</v>
      </c>
      <c r="B32" s="7" t="s">
        <v>26</v>
      </c>
      <c r="C32" s="2">
        <v>6834.2</v>
      </c>
      <c r="D32" s="14">
        <v>6150.7</v>
      </c>
      <c r="E32" s="11">
        <f t="shared" si="0"/>
        <v>89.9988294167569</v>
      </c>
    </row>
    <row r="33" spans="1:5" ht="27.75" customHeight="1">
      <c r="A33" s="6" t="s">
        <v>25</v>
      </c>
      <c r="B33" s="7" t="s">
        <v>27</v>
      </c>
      <c r="C33" s="2">
        <v>606</v>
      </c>
      <c r="D33" s="11">
        <v>456</v>
      </c>
      <c r="E33" s="11">
        <f t="shared" si="0"/>
        <v>75.24752475247524</v>
      </c>
    </row>
    <row r="34" spans="1:5" ht="27" customHeight="1">
      <c r="A34" s="6" t="s">
        <v>71</v>
      </c>
      <c r="B34" s="7" t="s">
        <v>72</v>
      </c>
      <c r="C34" s="2">
        <v>20000</v>
      </c>
      <c r="D34" s="14">
        <v>20000</v>
      </c>
      <c r="E34" s="11">
        <f t="shared" si="0"/>
        <v>100</v>
      </c>
    </row>
    <row r="35" spans="1:5" ht="16.5" customHeight="1">
      <c r="A35" s="6" t="s">
        <v>52</v>
      </c>
      <c r="B35" s="7" t="s">
        <v>53</v>
      </c>
      <c r="C35" s="2">
        <v>3637</v>
      </c>
      <c r="D35" s="14">
        <v>3425.5</v>
      </c>
      <c r="E35" s="11">
        <f t="shared" si="0"/>
        <v>94.18476766565851</v>
      </c>
    </row>
    <row r="36" spans="1:5" ht="28.5" customHeight="1">
      <c r="A36" s="6" t="s">
        <v>73</v>
      </c>
      <c r="B36" s="7" t="s">
        <v>74</v>
      </c>
      <c r="C36" s="2">
        <v>1</v>
      </c>
      <c r="D36" s="11">
        <v>0</v>
      </c>
      <c r="E36" s="11">
        <v>0</v>
      </c>
    </row>
    <row r="37" spans="1:5" ht="54.75" customHeight="1">
      <c r="A37" s="6" t="s">
        <v>40</v>
      </c>
      <c r="B37" s="7" t="s">
        <v>45</v>
      </c>
      <c r="C37" s="2">
        <v>295.9</v>
      </c>
      <c r="D37" s="6">
        <v>295.9</v>
      </c>
      <c r="E37" s="11">
        <f t="shared" si="0"/>
        <v>100</v>
      </c>
    </row>
    <row r="38" spans="1:5" ht="68.25" customHeight="1">
      <c r="A38" s="6" t="s">
        <v>41</v>
      </c>
      <c r="B38" s="4" t="s">
        <v>44</v>
      </c>
      <c r="C38" s="2">
        <f>97.7</f>
        <v>97.7</v>
      </c>
      <c r="D38" s="6">
        <v>73.2</v>
      </c>
      <c r="E38" s="11">
        <f t="shared" si="0"/>
        <v>74.92323439099283</v>
      </c>
    </row>
    <row r="39" spans="1:5" ht="30" customHeight="1">
      <c r="A39" s="6" t="s">
        <v>54</v>
      </c>
      <c r="B39" s="10" t="s">
        <v>55</v>
      </c>
      <c r="C39" s="2">
        <v>2586.5</v>
      </c>
      <c r="D39" s="14">
        <v>1040.4</v>
      </c>
      <c r="E39" s="11">
        <f t="shared" si="0"/>
        <v>40.22424125265803</v>
      </c>
    </row>
    <row r="40" spans="1:5" ht="30" customHeight="1">
      <c r="A40" s="6" t="s">
        <v>65</v>
      </c>
      <c r="B40" s="4" t="s">
        <v>66</v>
      </c>
      <c r="D40" s="6">
        <v>-1.997</v>
      </c>
      <c r="E40" s="11">
        <v>0</v>
      </c>
    </row>
    <row r="41" spans="1:5" ht="17.25" customHeight="1">
      <c r="A41" s="22" t="s">
        <v>5</v>
      </c>
      <c r="B41" s="23"/>
      <c r="C41" s="3">
        <f>C9+C30</f>
        <v>49176.8</v>
      </c>
      <c r="D41" s="3">
        <f>D9+D30</f>
        <v>44669.303</v>
      </c>
      <c r="E41" s="12">
        <f t="shared" si="0"/>
        <v>90.83409859933951</v>
      </c>
    </row>
    <row r="42" ht="12.75">
      <c r="C42" s="17"/>
    </row>
  </sheetData>
  <sheetProtection/>
  <mergeCells count="9">
    <mergeCell ref="A41:B41"/>
    <mergeCell ref="A7:A8"/>
    <mergeCell ref="B7:B8"/>
    <mergeCell ref="A5:E5"/>
    <mergeCell ref="A6:E6"/>
    <mergeCell ref="B1:E1"/>
    <mergeCell ref="B2:E2"/>
    <mergeCell ref="B3:E3"/>
    <mergeCell ref="B4:E4"/>
  </mergeCells>
  <printOptions/>
  <pageMargins left="0.7874015748031497" right="0" top="0" bottom="0" header="0.5118110236220472" footer="0.5118110236220472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E7" sqref="E7"/>
    </sheetView>
  </sheetViews>
  <sheetFormatPr defaultColWidth="9.140625" defaultRowHeight="12.75"/>
  <cols>
    <col min="1" max="1" width="21.28125" style="0" customWidth="1"/>
    <col min="2" max="2" width="38.8515625" style="0" customWidth="1"/>
    <col min="3" max="3" width="11.7109375" style="0" customWidth="1"/>
    <col min="4" max="4" width="9.57421875" style="0" customWidth="1"/>
    <col min="5" max="5" width="10.421875" style="0" customWidth="1"/>
    <col min="6" max="6" width="8.57421875" style="0" customWidth="1"/>
  </cols>
  <sheetData>
    <row r="1" spans="2:6" ht="15.75" customHeight="1">
      <c r="B1" s="18" t="s">
        <v>49</v>
      </c>
      <c r="C1" s="18"/>
      <c r="D1" s="18"/>
      <c r="E1" s="18"/>
      <c r="F1" s="18"/>
    </row>
    <row r="2" spans="2:6" ht="14.25" customHeight="1">
      <c r="B2" s="19" t="s">
        <v>35</v>
      </c>
      <c r="C2" s="19"/>
      <c r="D2" s="19"/>
      <c r="E2" s="19"/>
      <c r="F2" s="19"/>
    </row>
    <row r="3" spans="2:6" ht="14.25" customHeight="1">
      <c r="B3" s="20" t="s">
        <v>36</v>
      </c>
      <c r="C3" s="20"/>
      <c r="D3" s="20"/>
      <c r="E3" s="20"/>
      <c r="F3" s="20"/>
    </row>
    <row r="4" spans="2:6" ht="12.75">
      <c r="B4" s="21" t="s">
        <v>61</v>
      </c>
      <c r="C4" s="21"/>
      <c r="D4" s="21"/>
      <c r="E4" s="21"/>
      <c r="F4" s="21"/>
    </row>
    <row r="5" spans="1:6" ht="15.75">
      <c r="A5" s="28" t="s">
        <v>10</v>
      </c>
      <c r="B5" s="28"/>
      <c r="C5" s="28"/>
      <c r="D5" s="28"/>
      <c r="E5" s="28"/>
      <c r="F5" s="28"/>
    </row>
    <row r="6" spans="1:6" ht="15.75">
      <c r="A6" s="29" t="s">
        <v>58</v>
      </c>
      <c r="B6" s="29"/>
      <c r="C6" s="29"/>
      <c r="D6" s="29"/>
      <c r="E6" s="29"/>
      <c r="F6" s="29"/>
    </row>
    <row r="7" spans="1:6" ht="50.25" customHeight="1">
      <c r="A7" s="24" t="s">
        <v>0</v>
      </c>
      <c r="B7" s="26" t="s">
        <v>11</v>
      </c>
      <c r="C7" s="4" t="s">
        <v>57</v>
      </c>
      <c r="D7" s="4" t="s">
        <v>67</v>
      </c>
      <c r="E7" s="4" t="s">
        <v>60</v>
      </c>
      <c r="F7" s="4" t="s">
        <v>59</v>
      </c>
    </row>
    <row r="8" spans="1:6" ht="3.75" customHeight="1" hidden="1">
      <c r="A8" s="25"/>
      <c r="B8" s="27"/>
      <c r="C8" s="6"/>
      <c r="D8" s="6"/>
      <c r="E8" s="13"/>
      <c r="F8" s="13"/>
    </row>
    <row r="9" spans="1:6" ht="12.75">
      <c r="A9" s="5" t="s">
        <v>1</v>
      </c>
      <c r="B9" s="5" t="s">
        <v>2</v>
      </c>
      <c r="C9" s="1">
        <f>C10+C12+C16+C24+C21+C26</f>
        <v>14891.9</v>
      </c>
      <c r="D9" s="1">
        <f>D10+D12+D16+D24+D21+D26</f>
        <v>1658.7</v>
      </c>
      <c r="E9" s="1">
        <f>E10+E12+E16+E24+E21+E26</f>
        <v>2826.9000000000005</v>
      </c>
      <c r="F9" s="12">
        <f>E9/C9*100</f>
        <v>18.98280273168636</v>
      </c>
    </row>
    <row r="10" spans="1:6" ht="12.75">
      <c r="A10" s="5" t="s">
        <v>3</v>
      </c>
      <c r="B10" s="5" t="s">
        <v>6</v>
      </c>
      <c r="C10" s="1">
        <f>C11</f>
        <v>1257.1</v>
      </c>
      <c r="D10" s="1">
        <f>D11</f>
        <v>185.2</v>
      </c>
      <c r="E10" s="1">
        <f>E11</f>
        <v>208.8</v>
      </c>
      <c r="F10" s="12">
        <f>E10/C10*100</f>
        <v>16.609657147402753</v>
      </c>
    </row>
    <row r="11" spans="1:6" ht="17.25" customHeight="1">
      <c r="A11" s="6" t="s">
        <v>4</v>
      </c>
      <c r="B11" s="7" t="s">
        <v>7</v>
      </c>
      <c r="C11" s="2">
        <v>1257.1</v>
      </c>
      <c r="D11" s="2">
        <v>185.2</v>
      </c>
      <c r="E11" s="6">
        <v>208.8</v>
      </c>
      <c r="F11" s="11">
        <f>E11/C11*100</f>
        <v>16.609657147402753</v>
      </c>
    </row>
    <row r="12" spans="1:6" ht="16.5" customHeight="1">
      <c r="A12" s="5" t="s">
        <v>12</v>
      </c>
      <c r="B12" s="5" t="s">
        <v>8</v>
      </c>
      <c r="C12" s="1">
        <f>C13+C14+C15</f>
        <v>10124.8</v>
      </c>
      <c r="D12" s="1">
        <f>D13+D14+D15</f>
        <v>1148.3</v>
      </c>
      <c r="E12" s="1">
        <f>E13+E14+E15</f>
        <v>2175</v>
      </c>
      <c r="F12" s="12">
        <f>E12/C12*100</f>
        <v>21.481905815423517</v>
      </c>
    </row>
    <row r="13" spans="1:6" ht="12.75">
      <c r="A13" s="6" t="s">
        <v>16</v>
      </c>
      <c r="B13" s="6" t="s">
        <v>17</v>
      </c>
      <c r="C13" s="2">
        <v>669.8</v>
      </c>
      <c r="D13" s="2">
        <v>36.5</v>
      </c>
      <c r="E13" s="6">
        <v>60.7</v>
      </c>
      <c r="F13" s="11">
        <f aca="true" t="shared" si="0" ref="F13:F38">E13/C13*100</f>
        <v>9.062406688563751</v>
      </c>
    </row>
    <row r="14" spans="1:6" ht="15.75" customHeight="1">
      <c r="A14" s="6" t="s">
        <v>18</v>
      </c>
      <c r="B14" s="7" t="s">
        <v>19</v>
      </c>
      <c r="C14" s="2">
        <v>7200</v>
      </c>
      <c r="D14" s="2">
        <v>994.1</v>
      </c>
      <c r="E14" s="6">
        <v>1790.3</v>
      </c>
      <c r="F14" s="11">
        <f t="shared" si="0"/>
        <v>24.865277777777777</v>
      </c>
    </row>
    <row r="15" spans="1:6" ht="15.75" customHeight="1">
      <c r="A15" s="6" t="s">
        <v>37</v>
      </c>
      <c r="B15" s="7" t="s">
        <v>31</v>
      </c>
      <c r="C15" s="2">
        <v>2255</v>
      </c>
      <c r="D15" s="2">
        <v>117.7</v>
      </c>
      <c r="E15" s="6">
        <v>324</v>
      </c>
      <c r="F15" s="11">
        <f t="shared" si="0"/>
        <v>14.368070953436806</v>
      </c>
    </row>
    <row r="16" spans="1:6" ht="39" customHeight="1">
      <c r="A16" s="5" t="s">
        <v>13</v>
      </c>
      <c r="B16" s="8" t="s">
        <v>9</v>
      </c>
      <c r="C16" s="1">
        <f>C17+C20</f>
        <v>1500</v>
      </c>
      <c r="D16" s="1">
        <f>D17+D20</f>
        <v>246.2</v>
      </c>
      <c r="E16" s="1">
        <f>E17+E20+E19</f>
        <v>309.9</v>
      </c>
      <c r="F16" s="12">
        <f t="shared" si="0"/>
        <v>20.659999999999997</v>
      </c>
    </row>
    <row r="17" spans="1:6" ht="43.5" customHeight="1">
      <c r="A17" s="4" t="s">
        <v>29</v>
      </c>
      <c r="B17" s="4" t="s">
        <v>20</v>
      </c>
      <c r="C17" s="2">
        <f>C18</f>
        <v>1000</v>
      </c>
      <c r="D17" s="2">
        <f>D18</f>
        <v>168.9</v>
      </c>
      <c r="E17" s="2">
        <f>E18</f>
        <v>120.6</v>
      </c>
      <c r="F17" s="11">
        <f t="shared" si="0"/>
        <v>12.06</v>
      </c>
    </row>
    <row r="18" spans="1:6" ht="51" customHeight="1">
      <c r="A18" s="4" t="s">
        <v>21</v>
      </c>
      <c r="B18" s="4" t="s">
        <v>30</v>
      </c>
      <c r="C18" s="2">
        <v>1000</v>
      </c>
      <c r="D18" s="2">
        <v>168.9</v>
      </c>
      <c r="E18" s="6">
        <v>120.6</v>
      </c>
      <c r="F18" s="11">
        <f t="shared" si="0"/>
        <v>12.06</v>
      </c>
    </row>
    <row r="19" spans="1:6" ht="27" customHeight="1">
      <c r="A19" s="4" t="s">
        <v>42</v>
      </c>
      <c r="B19" s="4" t="s">
        <v>62</v>
      </c>
      <c r="C19" s="2">
        <v>0</v>
      </c>
      <c r="D19" s="2">
        <v>0</v>
      </c>
      <c r="E19" s="6">
        <v>59.3</v>
      </c>
      <c r="F19" s="11">
        <v>0</v>
      </c>
    </row>
    <row r="20" spans="1:6" ht="27.75" customHeight="1">
      <c r="A20" s="4" t="s">
        <v>42</v>
      </c>
      <c r="B20" s="4" t="s">
        <v>43</v>
      </c>
      <c r="C20" s="2">
        <v>500</v>
      </c>
      <c r="D20" s="2">
        <v>77.3</v>
      </c>
      <c r="E20" s="11">
        <v>130</v>
      </c>
      <c r="F20" s="11">
        <f t="shared" si="0"/>
        <v>26</v>
      </c>
    </row>
    <row r="21" spans="1:6" ht="39" customHeight="1">
      <c r="A21" s="9" t="s">
        <v>32</v>
      </c>
      <c r="B21" s="9" t="s">
        <v>33</v>
      </c>
      <c r="C21" s="1">
        <f>C22</f>
        <v>10</v>
      </c>
      <c r="D21" s="1">
        <f>D22</f>
        <v>1.5</v>
      </c>
      <c r="E21" s="5">
        <f>E22+E23</f>
        <v>38.3</v>
      </c>
      <c r="F21" s="12">
        <f t="shared" si="0"/>
        <v>382.99999999999994</v>
      </c>
    </row>
    <row r="22" spans="1:6" ht="29.25" customHeight="1">
      <c r="A22" s="4" t="s">
        <v>39</v>
      </c>
      <c r="B22" s="4" t="s">
        <v>56</v>
      </c>
      <c r="C22" s="2">
        <f>30-20</f>
        <v>10</v>
      </c>
      <c r="D22" s="2">
        <v>1.5</v>
      </c>
      <c r="E22" s="6">
        <v>6.9</v>
      </c>
      <c r="F22" s="11">
        <f t="shared" si="0"/>
        <v>69</v>
      </c>
    </row>
    <row r="23" spans="1:6" ht="29.25" customHeight="1">
      <c r="A23" s="4" t="s">
        <v>63</v>
      </c>
      <c r="B23" s="4" t="s">
        <v>64</v>
      </c>
      <c r="C23" s="2">
        <v>0</v>
      </c>
      <c r="D23" s="2">
        <v>0</v>
      </c>
      <c r="E23" s="6">
        <v>31.4</v>
      </c>
      <c r="F23" s="11">
        <v>0</v>
      </c>
    </row>
    <row r="24" spans="1:6" ht="27.75" customHeight="1">
      <c r="A24" s="5" t="s">
        <v>14</v>
      </c>
      <c r="B24" s="8" t="s">
        <v>28</v>
      </c>
      <c r="C24" s="1">
        <f>C25</f>
        <v>2000</v>
      </c>
      <c r="D24" s="1">
        <f>D25</f>
        <v>67.5</v>
      </c>
      <c r="E24" s="5">
        <f>E25</f>
        <v>94.9</v>
      </c>
      <c r="F24" s="12">
        <f t="shared" si="0"/>
        <v>4.745000000000001</v>
      </c>
    </row>
    <row r="25" spans="1:6" ht="16.5" customHeight="1">
      <c r="A25" s="6" t="s">
        <v>14</v>
      </c>
      <c r="B25" s="7" t="s">
        <v>15</v>
      </c>
      <c r="C25" s="2">
        <v>2000</v>
      </c>
      <c r="D25" s="2">
        <v>67.5</v>
      </c>
      <c r="E25" s="6">
        <v>94.9</v>
      </c>
      <c r="F25" s="11">
        <f t="shared" si="0"/>
        <v>4.745000000000001</v>
      </c>
    </row>
    <row r="26" spans="1:6" ht="16.5" customHeight="1">
      <c r="A26" s="5" t="s">
        <v>38</v>
      </c>
      <c r="B26" s="8" t="s">
        <v>46</v>
      </c>
      <c r="C26" s="1">
        <f>C27+C28</f>
        <v>0</v>
      </c>
      <c r="D26" s="1">
        <f>D27+D28</f>
        <v>10</v>
      </c>
      <c r="E26" s="1">
        <f>E27+E28</f>
        <v>0</v>
      </c>
      <c r="F26" s="12">
        <v>0</v>
      </c>
    </row>
    <row r="27" spans="1:6" ht="16.5" customHeight="1">
      <c r="A27" s="6" t="s">
        <v>47</v>
      </c>
      <c r="B27" s="7" t="s">
        <v>48</v>
      </c>
      <c r="C27" s="2">
        <v>0</v>
      </c>
      <c r="D27" s="2">
        <v>10</v>
      </c>
      <c r="E27" s="6">
        <v>0</v>
      </c>
      <c r="F27" s="11">
        <v>0</v>
      </c>
    </row>
    <row r="28" spans="1:6" ht="16.5" customHeight="1">
      <c r="A28" s="6" t="s">
        <v>50</v>
      </c>
      <c r="B28" s="7" t="s">
        <v>51</v>
      </c>
      <c r="C28" s="2">
        <v>0</v>
      </c>
      <c r="D28" s="2"/>
      <c r="E28" s="6">
        <v>0</v>
      </c>
      <c r="F28" s="11">
        <v>0</v>
      </c>
    </row>
    <row r="29" spans="1:6" ht="17.25" customHeight="1">
      <c r="A29" s="5" t="s">
        <v>22</v>
      </c>
      <c r="B29" s="8" t="s">
        <v>34</v>
      </c>
      <c r="C29" s="1">
        <f>C30+C35+C34+C33+C36</f>
        <v>7853.799999999999</v>
      </c>
      <c r="D29" s="1">
        <f>D30+D35+D34+D33+D36</f>
        <v>2669.4</v>
      </c>
      <c r="E29" s="1">
        <f>E30+E35+E34+E33+E36+E37</f>
        <v>1836.443</v>
      </c>
      <c r="F29" s="12">
        <f t="shared" si="0"/>
        <v>23.38285925284576</v>
      </c>
    </row>
    <row r="30" spans="1:6" ht="25.5">
      <c r="A30" s="6" t="s">
        <v>23</v>
      </c>
      <c r="B30" s="4" t="s">
        <v>24</v>
      </c>
      <c r="C30" s="2">
        <f>C31+C32</f>
        <v>7440.2</v>
      </c>
      <c r="D30" s="2">
        <f>D31+D32</f>
        <v>2410.3</v>
      </c>
      <c r="E30" s="2">
        <f>E31+E32</f>
        <v>1518.14</v>
      </c>
      <c r="F30" s="11">
        <f t="shared" si="0"/>
        <v>20.40455901723072</v>
      </c>
    </row>
    <row r="31" spans="1:6" ht="27" customHeight="1">
      <c r="A31" s="6" t="s">
        <v>25</v>
      </c>
      <c r="B31" s="7" t="s">
        <v>26</v>
      </c>
      <c r="C31" s="2">
        <v>6834.2</v>
      </c>
      <c r="D31" s="2">
        <v>391.3</v>
      </c>
      <c r="E31" s="6">
        <v>1366.14</v>
      </c>
      <c r="F31" s="11">
        <f t="shared" si="0"/>
        <v>19.98975739662287</v>
      </c>
    </row>
    <row r="32" spans="1:6" ht="27.75" customHeight="1">
      <c r="A32" s="6" t="s">
        <v>25</v>
      </c>
      <c r="B32" s="7" t="s">
        <v>27</v>
      </c>
      <c r="C32" s="2">
        <v>606</v>
      </c>
      <c r="D32" s="2">
        <v>2019</v>
      </c>
      <c r="E32" s="6">
        <v>152</v>
      </c>
      <c r="F32" s="11">
        <f t="shared" si="0"/>
        <v>25.082508250825082</v>
      </c>
    </row>
    <row r="33" spans="1:6" ht="21" customHeight="1">
      <c r="A33" s="6" t="s">
        <v>52</v>
      </c>
      <c r="B33" s="7" t="s">
        <v>53</v>
      </c>
      <c r="C33" s="2">
        <v>0</v>
      </c>
      <c r="D33" s="2">
        <v>0</v>
      </c>
      <c r="E33" s="6">
        <v>0</v>
      </c>
      <c r="F33" s="11">
        <v>0</v>
      </c>
    </row>
    <row r="34" spans="1:6" ht="54.75" customHeight="1">
      <c r="A34" s="6" t="s">
        <v>40</v>
      </c>
      <c r="B34" s="7" t="s">
        <v>45</v>
      </c>
      <c r="C34" s="2">
        <v>295.9</v>
      </c>
      <c r="D34" s="2">
        <v>234.7</v>
      </c>
      <c r="E34" s="6">
        <v>295.9</v>
      </c>
      <c r="F34" s="11">
        <f t="shared" si="0"/>
        <v>100</v>
      </c>
    </row>
    <row r="35" spans="1:6" ht="68.25" customHeight="1">
      <c r="A35" s="6" t="s">
        <v>41</v>
      </c>
      <c r="B35" s="4" t="s">
        <v>44</v>
      </c>
      <c r="C35" s="2">
        <f>97.7</f>
        <v>97.7</v>
      </c>
      <c r="D35" s="2">
        <v>24.4</v>
      </c>
      <c r="E35" s="6">
        <v>24.4</v>
      </c>
      <c r="F35" s="11">
        <f t="shared" si="0"/>
        <v>24.974411463664275</v>
      </c>
    </row>
    <row r="36" spans="1:6" ht="30" customHeight="1">
      <c r="A36" s="6" t="s">
        <v>54</v>
      </c>
      <c r="B36" s="10" t="s">
        <v>55</v>
      </c>
      <c r="C36" s="2">
        <v>20</v>
      </c>
      <c r="D36" s="2">
        <v>0</v>
      </c>
      <c r="E36" s="6">
        <v>0</v>
      </c>
      <c r="F36" s="11">
        <f t="shared" si="0"/>
        <v>0</v>
      </c>
    </row>
    <row r="37" spans="1:6" ht="30" customHeight="1">
      <c r="A37" s="6" t="s">
        <v>65</v>
      </c>
      <c r="B37" s="4" t="s">
        <v>66</v>
      </c>
      <c r="C37" s="2"/>
      <c r="D37" s="2">
        <v>0</v>
      </c>
      <c r="E37" s="6">
        <v>-1.997</v>
      </c>
      <c r="F37" s="11">
        <v>0</v>
      </c>
    </row>
    <row r="38" spans="1:6" ht="17.25" customHeight="1">
      <c r="A38" s="22" t="s">
        <v>5</v>
      </c>
      <c r="B38" s="23"/>
      <c r="C38" s="3">
        <f>C9+C29</f>
        <v>22745.699999999997</v>
      </c>
      <c r="D38" s="3">
        <f>D9+D29</f>
        <v>4328.1</v>
      </c>
      <c r="E38" s="3">
        <f>E9+E29</f>
        <v>4663.343000000001</v>
      </c>
      <c r="F38" s="12">
        <f t="shared" si="0"/>
        <v>20.502086108583168</v>
      </c>
    </row>
  </sheetData>
  <sheetProtection/>
  <mergeCells count="9">
    <mergeCell ref="A7:A8"/>
    <mergeCell ref="B7:B8"/>
    <mergeCell ref="A38:B38"/>
    <mergeCell ref="B1:F1"/>
    <mergeCell ref="B2:F2"/>
    <mergeCell ref="B3:F3"/>
    <mergeCell ref="B4:F4"/>
    <mergeCell ref="A5:F5"/>
    <mergeCell ref="A6:F6"/>
  </mergeCells>
  <printOptions/>
  <pageMargins left="0.7874015748031497" right="0" top="0" bottom="0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Быстрова И. В.</cp:lastModifiedBy>
  <cp:lastPrinted>2013-10-31T06:04:24Z</cp:lastPrinted>
  <dcterms:created xsi:type="dcterms:W3CDTF">1996-10-08T23:32:33Z</dcterms:created>
  <dcterms:modified xsi:type="dcterms:W3CDTF">2013-11-01T08:39:28Z</dcterms:modified>
  <cp:category/>
  <cp:version/>
  <cp:contentType/>
  <cp:contentStatus/>
</cp:coreProperties>
</file>