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<sst xmlns="http://schemas.openxmlformats.org/spreadsheetml/2006/main" count="500" uniqueCount="180">
  <si>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</si>
  <si>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</si>
  <si>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</si>
  <si>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</si>
  <si>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</si>
  <si>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</si>
  <si>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</si>
  <si>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</si>
  <si>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</si>
  <si>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</si>
  <si>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</si>
  <si>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</si>
  <si>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</si>
  <si>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</si>
  <si>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</si>
  <si>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</si>
  <si>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</si>
  <si>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</si>
  <si>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</si>
  <si>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</si>
  <si>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</si>
  <si>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</si>
  <si>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</si>
  <si>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</si>
  <si>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</si>
  <si>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</si>
  <si>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</si>
  <si>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</si>
  <si>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</si>
  <si>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</si>
  <si>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</si>
  <si>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</si>
  <si>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</si>
  <si>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</si>
  <si>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</si>
  <si>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</si>
  <si>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</si>
  <si>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</si>
  <si>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</si>
  <si>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</si>
  <si>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</si>
  <si>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</si>
  <si>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</si>
  <si>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</si>
  <si>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</si>
  <si>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</si>
  <si>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</si>
  <si>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</si>
  <si>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</si>
  <si>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</si>
  <si>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</si>
  <si>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</si>
  <si>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</si>
  <si>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</si>
  <si>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</si>
  <si>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</si>
  <si>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</si>
  <si>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</si>
  <si>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</si>
  <si>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</si>
  <si>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</si>
  <si>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</si>
  <si>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</si>
  <si>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</si>
  <si>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</si>
  <si>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</si>
  <si>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</si>
  <si>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</si>
  <si>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</si>
  <si>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</si>
  <si>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</si>
  <si>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</si>
  <si>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</si>
  <si>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</si>
  <si>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</si>
  <si>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</si>
  <si>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</si>
  <si>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</si>
  <si>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</si>
  <si>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</si>
  <si>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</si>
  <si>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</si>
  <si>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</si>
  <si>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</si>
  <si>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</si>
  <si>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</si>
  <si>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</si>
  <si>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</si>
  <si>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</si>
  <si>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</si>
  <si>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</si>
  <si>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</si>
  <si>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</si>
  <si>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</si>
  <si>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</si>
  <si>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</si>
  <si>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</si>
  <si>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</si>
  <si>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</si>
  <si>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</si>
  <si>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</si>
  <si>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</si>
  <si>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</si>
  <si>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</si>
  <si>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</si>
  <si>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</si>
  <si>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</si>
  <si>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</si>
  <si>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</si>
  <si>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</si>
  <si>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</si>
  <si>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</si>
  <si>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</si>
  <si>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</si>
  <si>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</si>
  <si>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</si>
  <si>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</si>
  <si>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</si>
  <si>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</si>
  <si>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</si>
  <si>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</si>
  <si>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</si>
  <si>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</si>
  <si>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</si>
  <si>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</si>
  <si>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</si>
  <si>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</si>
  <si>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</si>
  <si>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</si>
  <si>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</si>
  <si>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</si>
  <si>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</si>
  <si>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</si>
  <si>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</si>
  <si>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</si>
  <si>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</si>
  <si>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</si>
  <si>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</si>
  <si>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</si>
  <si>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</si>
  <si>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</si>
  <si>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</si>
  <si>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</si>
  <si>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</si>
  <si>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</si>
  <si>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</si>
  <si>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</si>
  <si>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</si>
  <si>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</si>
  <si>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</si>
  <si>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</si>
  <si>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</si>
  <si>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</si>
  <si>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</si>
  <si>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</si>
  <si>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</si>
  <si>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2012 год</t>
  </si>
  <si>
    <t>Проведение мероприятий, осуществляемых органами местного самоуправления</t>
  </si>
  <si>
    <t>092 00 00</t>
  </si>
  <si>
    <t>Приложение № 6.1</t>
  </si>
  <si>
    <t>Социальные выплаты</t>
  </si>
  <si>
    <t>ВСЕГО расходов</t>
  </si>
  <si>
    <t>Проект бюджета на 2012    сумма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</si>
  <si>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</si>
  <si>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</si>
  <si>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</si>
  <si>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</si>
  <si>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</si>
  <si>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</si>
  <si>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</si>
  <si>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</si>
  <si>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</si>
  <si>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Доорожное хозяйство</t>
  </si>
  <si>
    <t xml:space="preserve">09 </t>
  </si>
  <si>
    <t>ДЦП "Совершенствование и развитие автомобильных дорог ЛО на 2009-2020 г"</t>
  </si>
  <si>
    <t>522 40 00</t>
  </si>
  <si>
    <t>340 00 00</t>
  </si>
  <si>
    <t>Мероприятия в области социальной политики</t>
  </si>
  <si>
    <t>514 01 00</t>
  </si>
  <si>
    <t>№ 65 от 29 ноября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</si>
</sst>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6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65" t="s">
        <v>159</v>
      </c>
      <c r="E1" s="65"/>
      <c r="F1" s="65"/>
      <c r="G1" s="65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5" t="s">
        <v>57</v>
      </c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5" t="s">
        <v>58</v>
      </c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6" t="s">
        <v>179</v>
      </c>
      <c r="E4" s="66"/>
      <c r="F4" s="66"/>
      <c r="G4" s="66"/>
      <c r="H4" s="31"/>
      <c r="I4" s="31"/>
      <c r="J4" s="31"/>
      <c r="K4" s="31"/>
      <c r="L4" s="31"/>
      <c r="M4" s="31"/>
      <c r="N4" s="31"/>
      <c r="O4" s="31"/>
      <c r="P4" s="31"/>
    </row>
    <row r="5" ht="10.5" customHeight="1"/>
    <row r="6" spans="1:7" ht="58.5" customHeight="1">
      <c r="A6" s="63" t="s">
        <v>156</v>
      </c>
      <c r="B6" s="64"/>
      <c r="C6" s="64"/>
      <c r="D6" s="64"/>
      <c r="E6" s="64"/>
      <c r="F6" s="64"/>
      <c r="G6" s="64"/>
    </row>
    <row r="7" spans="1:7" ht="8.25" customHeight="1">
      <c r="A7" s="63"/>
      <c r="B7" s="64"/>
      <c r="C7" s="64"/>
      <c r="D7" s="64"/>
      <c r="E7" s="64"/>
      <c r="F7" s="64"/>
      <c r="G7" s="64"/>
    </row>
    <row r="8" spans="1:7" ht="78.75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162</v>
      </c>
    </row>
    <row r="9" spans="1:7" ht="24" customHeight="1">
      <c r="A9" s="8"/>
      <c r="B9" s="32" t="s">
        <v>163</v>
      </c>
      <c r="C9" s="33" t="s">
        <v>61</v>
      </c>
      <c r="D9" s="35" t="s">
        <v>67</v>
      </c>
      <c r="E9" s="35"/>
      <c r="F9" s="35"/>
      <c r="G9" s="52">
        <f>G10+G14+G25+G39</f>
        <v>7416.5</v>
      </c>
    </row>
    <row r="10" spans="1:7" ht="63" customHeight="1">
      <c r="A10" s="8"/>
      <c r="B10" s="32" t="s">
        <v>144</v>
      </c>
      <c r="C10" s="35" t="s">
        <v>61</v>
      </c>
      <c r="D10" s="35" t="s">
        <v>79</v>
      </c>
      <c r="E10" s="35"/>
      <c r="F10" s="35"/>
      <c r="G10" s="52">
        <f>G11</f>
        <v>413.8</v>
      </c>
    </row>
    <row r="11" spans="1:7" ht="47.25">
      <c r="A11" s="8"/>
      <c r="B11" s="30" t="s">
        <v>104</v>
      </c>
      <c r="C11" s="6" t="s">
        <v>61</v>
      </c>
      <c r="D11" s="36" t="s">
        <v>79</v>
      </c>
      <c r="E11" s="36" t="s">
        <v>105</v>
      </c>
      <c r="F11" s="36"/>
      <c r="G11" s="53">
        <f>G12</f>
        <v>413.8</v>
      </c>
    </row>
    <row r="12" spans="1:7" ht="30.75" customHeight="1">
      <c r="A12" s="8"/>
      <c r="B12" s="12" t="s">
        <v>106</v>
      </c>
      <c r="C12" s="6" t="s">
        <v>61</v>
      </c>
      <c r="D12" s="54" t="s">
        <v>79</v>
      </c>
      <c r="E12" s="54" t="s">
        <v>107</v>
      </c>
      <c r="F12" s="54"/>
      <c r="G12" s="50">
        <f>G13</f>
        <v>413.8</v>
      </c>
    </row>
    <row r="13" spans="1:7" ht="24.75" customHeight="1">
      <c r="A13" s="8"/>
      <c r="B13" s="12" t="s">
        <v>82</v>
      </c>
      <c r="C13" s="6" t="s">
        <v>61</v>
      </c>
      <c r="D13" s="54" t="s">
        <v>79</v>
      </c>
      <c r="E13" s="54" t="s">
        <v>107</v>
      </c>
      <c r="F13" s="54" t="s">
        <v>83</v>
      </c>
      <c r="G13" s="50">
        <v>413.8</v>
      </c>
    </row>
    <row r="14" spans="1:7" ht="49.5" customHeight="1">
      <c r="A14" s="37"/>
      <c r="B14" s="29" t="s">
        <v>108</v>
      </c>
      <c r="C14" s="33" t="s">
        <v>61</v>
      </c>
      <c r="D14" s="33" t="s">
        <v>74</v>
      </c>
      <c r="E14" s="33"/>
      <c r="F14" s="33"/>
      <c r="G14" s="51">
        <f>G19+G21+G23</f>
        <v>6686.400000000001</v>
      </c>
    </row>
    <row r="15" spans="1:7" ht="0" customHeight="1" hidden="1">
      <c r="A15" s="8"/>
      <c r="B15" s="13" t="s">
        <v>26</v>
      </c>
      <c r="C15" s="33"/>
      <c r="D15" s="6" t="s">
        <v>0</v>
      </c>
      <c r="E15" s="6" t="s">
        <v>24</v>
      </c>
      <c r="F15" s="6" t="s">
        <v>25</v>
      </c>
      <c r="G15" s="50"/>
    </row>
    <row r="16" spans="1:7" ht="15" customHeight="1" hidden="1">
      <c r="A16" s="8"/>
      <c r="B16" s="13" t="s">
        <v>27</v>
      </c>
      <c r="C16" s="33"/>
      <c r="D16" s="6" t="s">
        <v>28</v>
      </c>
      <c r="E16" s="6" t="s">
        <v>22</v>
      </c>
      <c r="F16" s="6" t="s">
        <v>23</v>
      </c>
      <c r="G16" s="50">
        <f>G17</f>
        <v>0</v>
      </c>
    </row>
    <row r="17" spans="1:7" ht="15" customHeight="1" hidden="1">
      <c r="A17" s="8"/>
      <c r="B17" s="13" t="s">
        <v>29</v>
      </c>
      <c r="C17" s="33"/>
      <c r="D17" s="6" t="s">
        <v>28</v>
      </c>
      <c r="E17" s="6" t="s">
        <v>30</v>
      </c>
      <c r="F17" s="6" t="s">
        <v>23</v>
      </c>
      <c r="G17" s="50">
        <f>G18</f>
        <v>0</v>
      </c>
    </row>
    <row r="18" spans="1:7" ht="15" customHeight="1" hidden="1">
      <c r="A18" s="8"/>
      <c r="B18" s="13" t="s">
        <v>31</v>
      </c>
      <c r="C18" s="33"/>
      <c r="D18" s="6" t="s">
        <v>28</v>
      </c>
      <c r="E18" s="6" t="s">
        <v>30</v>
      </c>
      <c r="F18" s="6" t="s">
        <v>32</v>
      </c>
      <c r="G18" s="50"/>
    </row>
    <row r="19" spans="1:7" ht="18" customHeight="1">
      <c r="A19" s="8"/>
      <c r="B19" s="9" t="s">
        <v>109</v>
      </c>
      <c r="C19" s="35" t="s">
        <v>61</v>
      </c>
      <c r="D19" s="35" t="s">
        <v>74</v>
      </c>
      <c r="E19" s="35" t="s">
        <v>110</v>
      </c>
      <c r="F19" s="35"/>
      <c r="G19" s="49">
        <f>G20</f>
        <v>5574.400000000001</v>
      </c>
    </row>
    <row r="20" spans="1:7" ht="15" customHeight="1">
      <c r="A20" s="8"/>
      <c r="B20" s="12" t="s">
        <v>82</v>
      </c>
      <c r="C20" s="36" t="s">
        <v>61</v>
      </c>
      <c r="D20" s="6" t="s">
        <v>74</v>
      </c>
      <c r="E20" s="6" t="s">
        <v>110</v>
      </c>
      <c r="F20" s="6" t="s">
        <v>83</v>
      </c>
      <c r="G20" s="50">
        <f>5466.6-50+157.8</f>
        <v>5574.400000000001</v>
      </c>
    </row>
    <row r="21" spans="1:7" ht="33" customHeight="1">
      <c r="A21" s="8"/>
      <c r="B21" s="15" t="s">
        <v>111</v>
      </c>
      <c r="C21" s="35" t="s">
        <v>61</v>
      </c>
      <c r="D21" s="35" t="s">
        <v>74</v>
      </c>
      <c r="E21" s="35" t="s">
        <v>112</v>
      </c>
      <c r="F21" s="35"/>
      <c r="G21" s="49">
        <f>G22</f>
        <v>883.8000000000001</v>
      </c>
    </row>
    <row r="22" spans="1:7" ht="15" customHeight="1">
      <c r="A22" s="8"/>
      <c r="B22" s="12" t="s">
        <v>82</v>
      </c>
      <c r="C22" s="36" t="s">
        <v>61</v>
      </c>
      <c r="D22" s="6" t="s">
        <v>74</v>
      </c>
      <c r="E22" s="6" t="s">
        <v>112</v>
      </c>
      <c r="F22" s="6" t="s">
        <v>83</v>
      </c>
      <c r="G22" s="50">
        <f>805.2+78.6</f>
        <v>883.8000000000001</v>
      </c>
    </row>
    <row r="23" spans="1:7" ht="86.25" customHeight="1">
      <c r="A23" s="8"/>
      <c r="B23" s="57" t="s">
        <v>146</v>
      </c>
      <c r="C23" s="36" t="s">
        <v>61</v>
      </c>
      <c r="D23" s="6" t="s">
        <v>74</v>
      </c>
      <c r="E23" s="6" t="s">
        <v>76</v>
      </c>
      <c r="F23" s="6"/>
      <c r="G23" s="50">
        <f>G24</f>
        <v>228.2</v>
      </c>
    </row>
    <row r="24" spans="1:7" ht="15" customHeight="1">
      <c r="A24" s="8"/>
      <c r="B24" s="12" t="s">
        <v>77</v>
      </c>
      <c r="C24" s="36" t="s">
        <v>61</v>
      </c>
      <c r="D24" s="6" t="s">
        <v>74</v>
      </c>
      <c r="E24" s="6" t="s">
        <v>76</v>
      </c>
      <c r="F24" s="6" t="s">
        <v>75</v>
      </c>
      <c r="G24" s="50">
        <v>228.2</v>
      </c>
    </row>
    <row r="25" spans="1:7" ht="20.25" customHeight="1">
      <c r="A25" s="10"/>
      <c r="B25" s="29" t="s">
        <v>1</v>
      </c>
      <c r="C25" s="33" t="s">
        <v>61</v>
      </c>
      <c r="D25" s="33" t="s">
        <v>73</v>
      </c>
      <c r="E25" s="33"/>
      <c r="F25" s="33"/>
      <c r="G25" s="51">
        <f>G26</f>
        <v>30.4</v>
      </c>
    </row>
    <row r="26" spans="1:7" ht="15" customHeight="1">
      <c r="A26" s="8"/>
      <c r="B26" s="32" t="s">
        <v>33</v>
      </c>
      <c r="C26" s="35" t="s">
        <v>61</v>
      </c>
      <c r="D26" s="35" t="s">
        <v>73</v>
      </c>
      <c r="E26" s="35" t="s">
        <v>63</v>
      </c>
      <c r="F26" s="35"/>
      <c r="G26" s="49">
        <f>G38</f>
        <v>30.4</v>
      </c>
    </row>
    <row r="27" spans="1:7" s="16" customFormat="1" ht="0" customHeight="1" hidden="1">
      <c r="A27" s="14"/>
      <c r="B27" s="15" t="s">
        <v>2</v>
      </c>
      <c r="C27" s="36"/>
      <c r="D27" s="55" t="s">
        <v>3</v>
      </c>
      <c r="E27" s="55" t="s">
        <v>22</v>
      </c>
      <c r="F27" s="55" t="s">
        <v>23</v>
      </c>
      <c r="G27" s="49">
        <f>G28+G31</f>
        <v>0</v>
      </c>
    </row>
    <row r="28" spans="1:7" ht="7.5" customHeight="1" hidden="1">
      <c r="A28" s="5"/>
      <c r="B28" s="11" t="s">
        <v>4</v>
      </c>
      <c r="C28" s="36"/>
      <c r="D28" s="6" t="s">
        <v>5</v>
      </c>
      <c r="E28" s="6" t="s">
        <v>22</v>
      </c>
      <c r="F28" s="6" t="s">
        <v>23</v>
      </c>
      <c r="G28" s="50">
        <f>G29</f>
        <v>0</v>
      </c>
    </row>
    <row r="29" spans="1:7" ht="28.5" customHeight="1" hidden="1">
      <c r="A29" s="5"/>
      <c r="B29" s="11" t="s">
        <v>34</v>
      </c>
      <c r="C29" s="36"/>
      <c r="D29" s="6" t="s">
        <v>5</v>
      </c>
      <c r="E29" s="6" t="s">
        <v>35</v>
      </c>
      <c r="F29" s="6" t="s">
        <v>23</v>
      </c>
      <c r="G29" s="50">
        <f>G30</f>
        <v>0</v>
      </c>
    </row>
    <row r="30" spans="1:7" ht="47.25" hidden="1">
      <c r="A30" s="5"/>
      <c r="B30" s="11" t="s">
        <v>36</v>
      </c>
      <c r="C30" s="36"/>
      <c r="D30" s="6" t="s">
        <v>5</v>
      </c>
      <c r="E30" s="6" t="s">
        <v>35</v>
      </c>
      <c r="F30" s="6">
        <v>260</v>
      </c>
      <c r="G30" s="50"/>
    </row>
    <row r="31" spans="1:7" ht="15.75" hidden="1">
      <c r="A31" s="17"/>
      <c r="B31" s="12" t="s">
        <v>6</v>
      </c>
      <c r="C31" s="36"/>
      <c r="D31" s="54" t="s">
        <v>7</v>
      </c>
      <c r="E31" s="54" t="s">
        <v>22</v>
      </c>
      <c r="F31" s="54" t="s">
        <v>23</v>
      </c>
      <c r="G31" s="50">
        <f>G32</f>
        <v>0</v>
      </c>
    </row>
    <row r="32" spans="1:7" ht="15.75" hidden="1">
      <c r="A32" s="17"/>
      <c r="B32" s="12" t="s">
        <v>37</v>
      </c>
      <c r="C32" s="36"/>
      <c r="D32" s="54" t="s">
        <v>7</v>
      </c>
      <c r="E32" s="54" t="s">
        <v>38</v>
      </c>
      <c r="F32" s="54" t="s">
        <v>23</v>
      </c>
      <c r="G32" s="50">
        <f>G33</f>
        <v>0</v>
      </c>
    </row>
    <row r="33" spans="1:7" ht="36.75" customHeight="1" hidden="1">
      <c r="A33" s="17"/>
      <c r="B33" s="12" t="s">
        <v>39</v>
      </c>
      <c r="C33" s="36"/>
      <c r="D33" s="54" t="s">
        <v>7</v>
      </c>
      <c r="E33" s="54" t="s">
        <v>38</v>
      </c>
      <c r="F33" s="54" t="s">
        <v>40</v>
      </c>
      <c r="G33" s="50"/>
    </row>
    <row r="34" spans="1:7" ht="18.75" customHeight="1" hidden="1">
      <c r="A34" s="8"/>
      <c r="B34" s="18" t="s">
        <v>8</v>
      </c>
      <c r="C34" s="42"/>
      <c r="D34" s="39" t="s">
        <v>9</v>
      </c>
      <c r="E34" s="39" t="s">
        <v>22</v>
      </c>
      <c r="F34" s="39" t="s">
        <v>23</v>
      </c>
      <c r="G34" s="50">
        <f>G35</f>
        <v>0</v>
      </c>
    </row>
    <row r="35" spans="1:7" ht="19.5" customHeight="1" hidden="1">
      <c r="A35" s="10"/>
      <c r="B35" s="11" t="s">
        <v>10</v>
      </c>
      <c r="C35" s="36"/>
      <c r="D35" s="6" t="s">
        <v>11</v>
      </c>
      <c r="E35" s="6" t="s">
        <v>22</v>
      </c>
      <c r="F35" s="6" t="s">
        <v>23</v>
      </c>
      <c r="G35" s="50">
        <f>G36</f>
        <v>0</v>
      </c>
    </row>
    <row r="36" spans="1:7" ht="19.5" customHeight="1" hidden="1">
      <c r="A36" s="8"/>
      <c r="B36" s="11" t="s">
        <v>41</v>
      </c>
      <c r="C36" s="36"/>
      <c r="D36" s="6" t="s">
        <v>11</v>
      </c>
      <c r="E36" s="6" t="s">
        <v>42</v>
      </c>
      <c r="F36" s="6" t="s">
        <v>23</v>
      </c>
      <c r="G36" s="50">
        <f>G37</f>
        <v>0</v>
      </c>
    </row>
    <row r="37" spans="1:7" ht="19.5" customHeight="1" hidden="1">
      <c r="A37" s="8"/>
      <c r="B37" s="11" t="s">
        <v>43</v>
      </c>
      <c r="C37" s="36"/>
      <c r="D37" s="6" t="s">
        <v>11</v>
      </c>
      <c r="E37" s="6" t="s">
        <v>42</v>
      </c>
      <c r="F37" s="6">
        <v>382</v>
      </c>
      <c r="G37" s="50"/>
    </row>
    <row r="38" spans="1:7" ht="19.5" customHeight="1">
      <c r="A38" s="8"/>
      <c r="B38" s="11" t="s">
        <v>64</v>
      </c>
      <c r="C38" s="36" t="s">
        <v>61</v>
      </c>
      <c r="D38" s="6" t="s">
        <v>73</v>
      </c>
      <c r="E38" s="6" t="s">
        <v>63</v>
      </c>
      <c r="F38" s="6" t="s">
        <v>65</v>
      </c>
      <c r="G38" s="50">
        <v>30.4</v>
      </c>
    </row>
    <row r="39" spans="1:7" ht="19.5" customHeight="1">
      <c r="A39" s="8"/>
      <c r="B39" s="22" t="s">
        <v>120</v>
      </c>
      <c r="C39" s="35" t="s">
        <v>61</v>
      </c>
      <c r="D39" s="35" t="s">
        <v>148</v>
      </c>
      <c r="E39" s="35"/>
      <c r="F39" s="35"/>
      <c r="G39" s="49">
        <f>G40+G42+G44</f>
        <v>285.9</v>
      </c>
    </row>
    <row r="40" spans="1:7" ht="33.75" customHeight="1">
      <c r="A40" s="8"/>
      <c r="B40" s="11" t="s">
        <v>119</v>
      </c>
      <c r="C40" s="36" t="s">
        <v>61</v>
      </c>
      <c r="D40" s="6" t="s">
        <v>148</v>
      </c>
      <c r="E40" s="6" t="s">
        <v>121</v>
      </c>
      <c r="F40" s="6"/>
      <c r="G40" s="50">
        <f>G41</f>
        <v>100</v>
      </c>
    </row>
    <row r="41" spans="1:7" ht="21.75" customHeight="1">
      <c r="A41" s="8"/>
      <c r="B41" s="11" t="s">
        <v>82</v>
      </c>
      <c r="C41" s="36" t="s">
        <v>61</v>
      </c>
      <c r="D41" s="6" t="s">
        <v>148</v>
      </c>
      <c r="E41" s="6" t="s">
        <v>121</v>
      </c>
      <c r="F41" s="6" t="s">
        <v>83</v>
      </c>
      <c r="G41" s="50">
        <v>100</v>
      </c>
    </row>
    <row r="42" spans="1:7" ht="38.25" customHeight="1">
      <c r="A42" s="8"/>
      <c r="B42" s="11" t="s">
        <v>157</v>
      </c>
      <c r="C42" s="36" t="s">
        <v>61</v>
      </c>
      <c r="D42" s="6" t="s">
        <v>148</v>
      </c>
      <c r="E42" s="6" t="s">
        <v>158</v>
      </c>
      <c r="F42" s="6"/>
      <c r="G42" s="50">
        <f>G43</f>
        <v>165.9</v>
      </c>
    </row>
    <row r="43" spans="1:7" ht="21.75" customHeight="1">
      <c r="A43" s="8"/>
      <c r="B43" s="11" t="s">
        <v>82</v>
      </c>
      <c r="C43" s="36" t="s">
        <v>61</v>
      </c>
      <c r="D43" s="6" t="s">
        <v>148</v>
      </c>
      <c r="E43" s="6" t="s">
        <v>137</v>
      </c>
      <c r="F43" s="6" t="s">
        <v>83</v>
      </c>
      <c r="G43" s="50">
        <f>180-14.1</f>
        <v>165.9</v>
      </c>
    </row>
    <row r="44" spans="1:7" ht="37.5" customHeight="1">
      <c r="A44" s="8"/>
      <c r="B44" s="11" t="s">
        <v>149</v>
      </c>
      <c r="C44" s="36" t="s">
        <v>61</v>
      </c>
      <c r="D44" s="6" t="s">
        <v>148</v>
      </c>
      <c r="E44" s="6" t="s">
        <v>150</v>
      </c>
      <c r="F44" s="6" t="s">
        <v>83</v>
      </c>
      <c r="G44" s="50">
        <v>20</v>
      </c>
    </row>
    <row r="45" spans="1:7" ht="19.5" customHeight="1">
      <c r="A45" s="8"/>
      <c r="B45" s="29" t="s">
        <v>164</v>
      </c>
      <c r="C45" s="33" t="s">
        <v>78</v>
      </c>
      <c r="D45" s="33"/>
      <c r="E45" s="33"/>
      <c r="F45" s="33"/>
      <c r="G45" s="51">
        <f>G46</f>
        <v>290.394</v>
      </c>
    </row>
    <row r="46" spans="1:7" ht="19.5" customHeight="1">
      <c r="A46" s="8"/>
      <c r="B46" s="29" t="s">
        <v>56</v>
      </c>
      <c r="C46" s="33" t="s">
        <v>78</v>
      </c>
      <c r="D46" s="33" t="s">
        <v>79</v>
      </c>
      <c r="E46" s="33"/>
      <c r="F46" s="33"/>
      <c r="G46" s="51">
        <f>G47</f>
        <v>290.394</v>
      </c>
    </row>
    <row r="47" spans="1:7" ht="34.5" customHeight="1">
      <c r="A47" s="8"/>
      <c r="B47" s="9" t="s">
        <v>80</v>
      </c>
      <c r="C47" s="35" t="s">
        <v>78</v>
      </c>
      <c r="D47" s="35" t="s">
        <v>79</v>
      </c>
      <c r="E47" s="35" t="s">
        <v>81</v>
      </c>
      <c r="F47" s="35"/>
      <c r="G47" s="49">
        <f>G48</f>
        <v>290.394</v>
      </c>
    </row>
    <row r="48" spans="1:7" ht="29.25" customHeight="1">
      <c r="A48" s="8"/>
      <c r="B48" s="11" t="s">
        <v>82</v>
      </c>
      <c r="C48" s="6" t="s">
        <v>78</v>
      </c>
      <c r="D48" s="6" t="s">
        <v>79</v>
      </c>
      <c r="E48" s="6" t="s">
        <v>81</v>
      </c>
      <c r="F48" s="6" t="s">
        <v>83</v>
      </c>
      <c r="G48" s="50">
        <f>234.7+55.694</f>
        <v>290.394</v>
      </c>
    </row>
    <row r="49" spans="1:7" ht="36" customHeight="1">
      <c r="A49" s="8"/>
      <c r="B49" s="32" t="s">
        <v>165</v>
      </c>
      <c r="C49" s="35" t="s">
        <v>79</v>
      </c>
      <c r="D49" s="35" t="s">
        <v>67</v>
      </c>
      <c r="E49" s="35"/>
      <c r="F49" s="35"/>
      <c r="G49" s="49">
        <f>G50+G53+G56</f>
        <v>513.3</v>
      </c>
    </row>
    <row r="50" spans="1:7" ht="46.5" customHeight="1">
      <c r="A50" s="8"/>
      <c r="B50" s="29" t="s">
        <v>84</v>
      </c>
      <c r="C50" s="33" t="s">
        <v>79</v>
      </c>
      <c r="D50" s="33" t="s">
        <v>85</v>
      </c>
      <c r="E50" s="33"/>
      <c r="F50" s="33"/>
      <c r="G50" s="51">
        <f>G51</f>
        <v>151.6</v>
      </c>
    </row>
    <row r="51" spans="1:7" ht="46.5" customHeight="1">
      <c r="A51" s="8"/>
      <c r="B51" s="11" t="s">
        <v>36</v>
      </c>
      <c r="C51" s="6" t="s">
        <v>79</v>
      </c>
      <c r="D51" s="6" t="s">
        <v>85</v>
      </c>
      <c r="E51" s="6" t="s">
        <v>86</v>
      </c>
      <c r="F51" s="6"/>
      <c r="G51" s="50">
        <f>G52</f>
        <v>151.6</v>
      </c>
    </row>
    <row r="52" spans="1:7" ht="36.75" customHeight="1">
      <c r="A52" s="8"/>
      <c r="B52" s="11" t="s">
        <v>87</v>
      </c>
      <c r="C52" s="6" t="s">
        <v>79</v>
      </c>
      <c r="D52" s="6" t="s">
        <v>85</v>
      </c>
      <c r="E52" s="6" t="s">
        <v>86</v>
      </c>
      <c r="F52" s="6" t="s">
        <v>88</v>
      </c>
      <c r="G52" s="50">
        <f>100+51.6</f>
        <v>151.6</v>
      </c>
    </row>
    <row r="53" spans="1:7" ht="19.5" customHeight="1">
      <c r="A53" s="37"/>
      <c r="B53" s="29" t="s">
        <v>89</v>
      </c>
      <c r="C53" s="33" t="s">
        <v>79</v>
      </c>
      <c r="D53" s="33" t="s">
        <v>90</v>
      </c>
      <c r="E53" s="33"/>
      <c r="F53" s="33"/>
      <c r="G53" s="51">
        <f>G54</f>
        <v>361.7</v>
      </c>
    </row>
    <row r="54" spans="1:7" ht="34.5" customHeight="1">
      <c r="A54" s="8"/>
      <c r="B54" s="11" t="s">
        <v>91</v>
      </c>
      <c r="C54" s="6" t="s">
        <v>79</v>
      </c>
      <c r="D54" s="6" t="s">
        <v>90</v>
      </c>
      <c r="E54" s="6" t="s">
        <v>92</v>
      </c>
      <c r="F54" s="6"/>
      <c r="G54" s="50">
        <f>G55</f>
        <v>361.7</v>
      </c>
    </row>
    <row r="55" spans="1:7" ht="42" customHeight="1">
      <c r="A55" s="8"/>
      <c r="B55" s="11" t="s">
        <v>87</v>
      </c>
      <c r="C55" s="6" t="s">
        <v>79</v>
      </c>
      <c r="D55" s="6" t="s">
        <v>90</v>
      </c>
      <c r="E55" s="6" t="s">
        <v>92</v>
      </c>
      <c r="F55" s="6" t="s">
        <v>88</v>
      </c>
      <c r="G55" s="50">
        <f>100+261.7</f>
        <v>361.7</v>
      </c>
    </row>
    <row r="56" spans="1:7" ht="33" customHeight="1">
      <c r="A56" s="8"/>
      <c r="B56" s="9" t="s">
        <v>2</v>
      </c>
      <c r="C56" s="35" t="s">
        <v>79</v>
      </c>
      <c r="D56" s="35" t="s">
        <v>151</v>
      </c>
      <c r="E56" s="35"/>
      <c r="F56" s="35"/>
      <c r="G56" s="49">
        <f>G57</f>
        <v>0</v>
      </c>
    </row>
    <row r="57" spans="1:7" ht="23.25" customHeight="1">
      <c r="A57" s="8"/>
      <c r="B57" s="11" t="s">
        <v>82</v>
      </c>
      <c r="C57" s="6" t="s">
        <v>79</v>
      </c>
      <c r="D57" s="6" t="s">
        <v>151</v>
      </c>
      <c r="E57" s="6" t="s">
        <v>152</v>
      </c>
      <c r="F57" s="6" t="s">
        <v>83</v>
      </c>
      <c r="G57" s="50">
        <f>20-20</f>
        <v>0</v>
      </c>
    </row>
    <row r="58" spans="1:7" ht="20.25" customHeight="1">
      <c r="A58" s="8"/>
      <c r="B58" s="32" t="s">
        <v>166</v>
      </c>
      <c r="C58" s="35" t="s">
        <v>74</v>
      </c>
      <c r="D58" s="35" t="s">
        <v>67</v>
      </c>
      <c r="E58" s="35"/>
      <c r="F58" s="35"/>
      <c r="G58" s="49">
        <f>G70+G59+G67+G62</f>
        <v>8148.599</v>
      </c>
    </row>
    <row r="59" spans="1:7" ht="20.25" customHeight="1">
      <c r="A59" s="8"/>
      <c r="B59" s="32" t="s">
        <v>132</v>
      </c>
      <c r="C59" s="35" t="s">
        <v>74</v>
      </c>
      <c r="D59" s="35" t="s">
        <v>61</v>
      </c>
      <c r="E59" s="35"/>
      <c r="F59" s="35"/>
      <c r="G59" s="49">
        <f>G60</f>
        <v>41.9</v>
      </c>
    </row>
    <row r="60" spans="1:7" ht="33" customHeight="1">
      <c r="A60" s="8"/>
      <c r="B60" s="13" t="s">
        <v>133</v>
      </c>
      <c r="C60" s="6" t="s">
        <v>74</v>
      </c>
      <c r="D60" s="6" t="s">
        <v>61</v>
      </c>
      <c r="E60" s="6" t="s">
        <v>134</v>
      </c>
      <c r="F60" s="6"/>
      <c r="G60" s="50">
        <f>G61</f>
        <v>41.9</v>
      </c>
    </row>
    <row r="61" spans="1:7" ht="20.25" customHeight="1">
      <c r="A61" s="8"/>
      <c r="B61" s="11" t="s">
        <v>82</v>
      </c>
      <c r="C61" s="6" t="s">
        <v>74</v>
      </c>
      <c r="D61" s="6" t="s">
        <v>61</v>
      </c>
      <c r="E61" s="6" t="s">
        <v>134</v>
      </c>
      <c r="F61" s="6" t="s">
        <v>83</v>
      </c>
      <c r="G61" s="50">
        <f>41.8+22.5-22.4</f>
        <v>41.9</v>
      </c>
    </row>
    <row r="62" spans="1:7" ht="24" customHeight="1">
      <c r="A62" s="8"/>
      <c r="B62" s="9" t="s">
        <v>172</v>
      </c>
      <c r="C62" s="35" t="s">
        <v>74</v>
      </c>
      <c r="D62" s="35" t="s">
        <v>173</v>
      </c>
      <c r="E62" s="35"/>
      <c r="F62" s="35"/>
      <c r="G62" s="49">
        <f>G63+G65</f>
        <v>3536.699</v>
      </c>
    </row>
    <row r="63" spans="1:7" ht="35.25" customHeight="1">
      <c r="A63" s="8"/>
      <c r="B63" s="9" t="s">
        <v>174</v>
      </c>
      <c r="C63" s="35" t="s">
        <v>74</v>
      </c>
      <c r="D63" s="35" t="s">
        <v>85</v>
      </c>
      <c r="E63" s="35" t="s">
        <v>175</v>
      </c>
      <c r="F63" s="35"/>
      <c r="G63" s="49">
        <f>G64</f>
        <v>2816.686</v>
      </c>
    </row>
    <row r="64" spans="1:7" ht="20.25" customHeight="1">
      <c r="A64" s="8"/>
      <c r="B64" s="11" t="s">
        <v>82</v>
      </c>
      <c r="C64" s="6" t="s">
        <v>74</v>
      </c>
      <c r="D64" s="6" t="s">
        <v>85</v>
      </c>
      <c r="E64" s="6" t="s">
        <v>175</v>
      </c>
      <c r="F64" s="6" t="s">
        <v>83</v>
      </c>
      <c r="G64" s="50">
        <f>3035.549-218.863</f>
        <v>2816.686</v>
      </c>
    </row>
    <row r="65" spans="1:7" ht="30.75" customHeight="1">
      <c r="A65" s="8"/>
      <c r="B65" s="9" t="s">
        <v>140</v>
      </c>
      <c r="C65" s="35" t="s">
        <v>74</v>
      </c>
      <c r="D65" s="35" t="s">
        <v>85</v>
      </c>
      <c r="E65" s="35" t="s">
        <v>141</v>
      </c>
      <c r="F65" s="35"/>
      <c r="G65" s="49">
        <f>G66</f>
        <v>720.0129999999999</v>
      </c>
    </row>
    <row r="66" spans="1:7" ht="28.5" customHeight="1">
      <c r="A66" s="8"/>
      <c r="B66" s="11" t="s">
        <v>82</v>
      </c>
      <c r="C66" s="6" t="s">
        <v>74</v>
      </c>
      <c r="D66" s="6" t="s">
        <v>85</v>
      </c>
      <c r="E66" s="6" t="s">
        <v>141</v>
      </c>
      <c r="F66" s="6" t="s">
        <v>83</v>
      </c>
      <c r="G66" s="50">
        <f>406.313-36.3+350</f>
        <v>720.0129999999999</v>
      </c>
    </row>
    <row r="67" spans="1:7" ht="19.5" customHeight="1">
      <c r="A67" s="8"/>
      <c r="B67" s="9" t="s">
        <v>10</v>
      </c>
      <c r="C67" s="35" t="s">
        <v>74</v>
      </c>
      <c r="D67" s="35" t="s">
        <v>90</v>
      </c>
      <c r="E67" s="35"/>
      <c r="F67" s="35"/>
      <c r="G67" s="49">
        <f>G68</f>
        <v>320</v>
      </c>
    </row>
    <row r="68" spans="1:7" ht="19.5" customHeight="1">
      <c r="A68" s="8"/>
      <c r="B68" s="9" t="s">
        <v>41</v>
      </c>
      <c r="C68" s="35" t="s">
        <v>74</v>
      </c>
      <c r="D68" s="35" t="s">
        <v>90</v>
      </c>
      <c r="E68" s="35" t="s">
        <v>153</v>
      </c>
      <c r="F68" s="35"/>
      <c r="G68" s="49">
        <f>G69</f>
        <v>320</v>
      </c>
    </row>
    <row r="69" spans="1:7" ht="19.5" customHeight="1">
      <c r="A69" s="8"/>
      <c r="B69" s="11" t="s">
        <v>82</v>
      </c>
      <c r="C69" s="6" t="s">
        <v>74</v>
      </c>
      <c r="D69" s="6" t="s">
        <v>90</v>
      </c>
      <c r="E69" s="6" t="s">
        <v>153</v>
      </c>
      <c r="F69" s="6" t="s">
        <v>83</v>
      </c>
      <c r="G69" s="50">
        <f>150+100+70</f>
        <v>320</v>
      </c>
    </row>
    <row r="70" spans="1:7" ht="19.5" customHeight="1">
      <c r="A70" s="8"/>
      <c r="B70" s="9" t="s">
        <v>116</v>
      </c>
      <c r="C70" s="35" t="s">
        <v>74</v>
      </c>
      <c r="D70" s="35" t="s">
        <v>62</v>
      </c>
      <c r="E70" s="35"/>
      <c r="F70" s="35"/>
      <c r="G70" s="49">
        <f>G71</f>
        <v>4250</v>
      </c>
    </row>
    <row r="71" spans="1:7" ht="35.25" customHeight="1">
      <c r="A71" s="8"/>
      <c r="B71" s="9" t="s">
        <v>127</v>
      </c>
      <c r="C71" s="35" t="s">
        <v>74</v>
      </c>
      <c r="D71" s="35" t="s">
        <v>62</v>
      </c>
      <c r="E71" s="35" t="s">
        <v>176</v>
      </c>
      <c r="F71" s="35"/>
      <c r="G71" s="49">
        <f>G72</f>
        <v>4250</v>
      </c>
    </row>
    <row r="72" spans="1:7" ht="21" customHeight="1">
      <c r="A72" s="8"/>
      <c r="B72" s="11" t="s">
        <v>82</v>
      </c>
      <c r="C72" s="6" t="s">
        <v>74</v>
      </c>
      <c r="D72" s="6" t="s">
        <v>62</v>
      </c>
      <c r="E72" s="6" t="s">
        <v>176</v>
      </c>
      <c r="F72" s="6" t="s">
        <v>83</v>
      </c>
      <c r="G72" s="50">
        <f>547.4-80+550+3232.6</f>
        <v>4250</v>
      </c>
    </row>
    <row r="73" spans="1:7" ht="24" customHeight="1">
      <c r="A73" s="5"/>
      <c r="B73" s="19" t="s">
        <v>167</v>
      </c>
      <c r="C73" s="39" t="s">
        <v>95</v>
      </c>
      <c r="D73" s="39" t="s">
        <v>67</v>
      </c>
      <c r="E73" s="39"/>
      <c r="F73" s="39"/>
      <c r="G73" s="49">
        <f>G78+G83+G74</f>
        <v>7697.487</v>
      </c>
    </row>
    <row r="74" spans="1:7" ht="21" customHeight="1">
      <c r="A74" s="5"/>
      <c r="B74" s="19" t="s">
        <v>115</v>
      </c>
      <c r="C74" s="39" t="s">
        <v>95</v>
      </c>
      <c r="D74" s="39" t="s">
        <v>61</v>
      </c>
      <c r="E74" s="39"/>
      <c r="F74" s="39"/>
      <c r="G74" s="49">
        <f>G75</f>
        <v>590</v>
      </c>
    </row>
    <row r="75" spans="1:7" ht="31.5" customHeight="1">
      <c r="A75" s="5"/>
      <c r="B75" s="19" t="s">
        <v>123</v>
      </c>
      <c r="C75" s="39" t="s">
        <v>95</v>
      </c>
      <c r="D75" s="39" t="s">
        <v>61</v>
      </c>
      <c r="E75" s="39" t="s">
        <v>122</v>
      </c>
      <c r="F75" s="39"/>
      <c r="G75" s="49">
        <f>G76+G77</f>
        <v>590</v>
      </c>
    </row>
    <row r="76" spans="1:7" ht="19.5" customHeight="1">
      <c r="A76" s="5"/>
      <c r="B76" s="11" t="s">
        <v>93</v>
      </c>
      <c r="C76" s="40" t="s">
        <v>95</v>
      </c>
      <c r="D76" s="40" t="s">
        <v>61</v>
      </c>
      <c r="E76" s="40" t="s">
        <v>155</v>
      </c>
      <c r="F76" s="40" t="s">
        <v>25</v>
      </c>
      <c r="G76" s="50">
        <v>400</v>
      </c>
    </row>
    <row r="77" spans="1:7" ht="19.5" customHeight="1">
      <c r="A77" s="5"/>
      <c r="B77" s="11" t="s">
        <v>82</v>
      </c>
      <c r="C77" s="40" t="s">
        <v>95</v>
      </c>
      <c r="D77" s="40" t="s">
        <v>61</v>
      </c>
      <c r="E77" s="40" t="s">
        <v>154</v>
      </c>
      <c r="F77" s="40" t="s">
        <v>83</v>
      </c>
      <c r="G77" s="50">
        <f>260-70</f>
        <v>190</v>
      </c>
    </row>
    <row r="78" spans="1:7" ht="22.5" customHeight="1">
      <c r="A78" s="5"/>
      <c r="B78" s="43" t="s">
        <v>12</v>
      </c>
      <c r="C78" s="44" t="s">
        <v>95</v>
      </c>
      <c r="D78" s="44" t="s">
        <v>78</v>
      </c>
      <c r="E78" s="33"/>
      <c r="F78" s="33"/>
      <c r="G78" s="51">
        <f>G79+G82</f>
        <v>1804</v>
      </c>
    </row>
    <row r="79" spans="1:7" ht="20.25" customHeight="1">
      <c r="A79" s="5"/>
      <c r="B79" s="19" t="s">
        <v>113</v>
      </c>
      <c r="C79" s="39" t="s">
        <v>95</v>
      </c>
      <c r="D79" s="39" t="s">
        <v>78</v>
      </c>
      <c r="E79" s="35" t="s">
        <v>114</v>
      </c>
      <c r="F79" s="35"/>
      <c r="G79" s="49">
        <f>G80+G81</f>
        <v>1804</v>
      </c>
    </row>
    <row r="80" spans="1:7" ht="20.25" customHeight="1">
      <c r="A80" s="5"/>
      <c r="B80" s="20" t="s">
        <v>93</v>
      </c>
      <c r="C80" s="40" t="s">
        <v>95</v>
      </c>
      <c r="D80" s="40" t="s">
        <v>78</v>
      </c>
      <c r="E80" s="6" t="s">
        <v>114</v>
      </c>
      <c r="F80" s="6" t="s">
        <v>25</v>
      </c>
      <c r="G80" s="50">
        <v>800</v>
      </c>
    </row>
    <row r="81" spans="1:7" ht="21" customHeight="1">
      <c r="A81" s="5"/>
      <c r="B81" s="11" t="s">
        <v>82</v>
      </c>
      <c r="C81" s="40" t="s">
        <v>95</v>
      </c>
      <c r="D81" s="40" t="s">
        <v>78</v>
      </c>
      <c r="E81" s="6" t="s">
        <v>114</v>
      </c>
      <c r="F81" s="6" t="s">
        <v>83</v>
      </c>
      <c r="G81" s="50">
        <f>824+180</f>
        <v>1004</v>
      </c>
    </row>
    <row r="82" spans="1:7" ht="51.75" customHeight="1">
      <c r="A82" s="5"/>
      <c r="B82" s="9" t="s">
        <v>139</v>
      </c>
      <c r="C82" s="39" t="s">
        <v>95</v>
      </c>
      <c r="D82" s="39" t="s">
        <v>78</v>
      </c>
      <c r="E82" s="35" t="s">
        <v>138</v>
      </c>
      <c r="F82" s="35" t="s">
        <v>83</v>
      </c>
      <c r="G82" s="49">
        <f>100-100</f>
        <v>0</v>
      </c>
    </row>
    <row r="83" spans="1:7" ht="16.5" customHeight="1">
      <c r="A83" s="34"/>
      <c r="B83" s="41" t="s">
        <v>94</v>
      </c>
      <c r="C83" s="33" t="s">
        <v>95</v>
      </c>
      <c r="D83" s="56" t="s">
        <v>79</v>
      </c>
      <c r="E83" s="56"/>
      <c r="F83" s="56"/>
      <c r="G83" s="51">
        <f>G91+G93+G98+G100+G102+G96</f>
        <v>5303.487</v>
      </c>
    </row>
    <row r="84" spans="1:7" ht="6.75" customHeight="1" hidden="1">
      <c r="A84" s="5"/>
      <c r="B84" s="12" t="s">
        <v>26</v>
      </c>
      <c r="C84" s="6"/>
      <c r="D84" s="54" t="s">
        <v>13</v>
      </c>
      <c r="E84" s="54" t="s">
        <v>44</v>
      </c>
      <c r="F84" s="54" t="s">
        <v>45</v>
      </c>
      <c r="G84" s="50"/>
    </row>
    <row r="85" spans="1:7" ht="1.5" customHeight="1" hidden="1">
      <c r="A85" s="5"/>
      <c r="B85" s="11" t="s">
        <v>14</v>
      </c>
      <c r="C85" s="6"/>
      <c r="D85" s="6" t="s">
        <v>15</v>
      </c>
      <c r="E85" s="6" t="s">
        <v>22</v>
      </c>
      <c r="F85" s="6" t="s">
        <v>23</v>
      </c>
      <c r="G85" s="50">
        <f>G86</f>
        <v>0</v>
      </c>
    </row>
    <row r="86" spans="1:7" ht="9" customHeight="1" hidden="1">
      <c r="A86" s="5"/>
      <c r="B86" s="11" t="s">
        <v>49</v>
      </c>
      <c r="C86" s="6"/>
      <c r="D86" s="6" t="s">
        <v>15</v>
      </c>
      <c r="E86" s="6" t="s">
        <v>50</v>
      </c>
      <c r="F86" s="6" t="s">
        <v>23</v>
      </c>
      <c r="G86" s="50">
        <f>G87</f>
        <v>0</v>
      </c>
    </row>
    <row r="87" spans="1:7" ht="14.25" customHeight="1" hidden="1">
      <c r="A87" s="5"/>
      <c r="B87" s="11" t="s">
        <v>51</v>
      </c>
      <c r="C87" s="6"/>
      <c r="D87" s="6" t="s">
        <v>15</v>
      </c>
      <c r="E87" s="6" t="s">
        <v>50</v>
      </c>
      <c r="F87" s="6">
        <v>453</v>
      </c>
      <c r="G87" s="50"/>
    </row>
    <row r="88" spans="1:7" ht="11.25" customHeight="1" hidden="1">
      <c r="A88" s="5"/>
      <c r="B88" s="11" t="s">
        <v>16</v>
      </c>
      <c r="C88" s="6"/>
      <c r="D88" s="6" t="s">
        <v>17</v>
      </c>
      <c r="E88" s="6" t="s">
        <v>22</v>
      </c>
      <c r="F88" s="6" t="s">
        <v>23</v>
      </c>
      <c r="G88" s="50">
        <f>G89</f>
        <v>0</v>
      </c>
    </row>
    <row r="89" spans="1:7" ht="9" customHeight="1" hidden="1">
      <c r="A89" s="5"/>
      <c r="B89" s="11" t="s">
        <v>52</v>
      </c>
      <c r="C89" s="6"/>
      <c r="D89" s="6" t="s">
        <v>17</v>
      </c>
      <c r="E89" s="6" t="s">
        <v>53</v>
      </c>
      <c r="F89" s="6" t="s">
        <v>23</v>
      </c>
      <c r="G89" s="50">
        <f>G90</f>
        <v>0</v>
      </c>
    </row>
    <row r="90" spans="1:7" ht="9" customHeight="1" hidden="1">
      <c r="A90" s="5"/>
      <c r="B90" s="11" t="s">
        <v>51</v>
      </c>
      <c r="C90" s="6"/>
      <c r="D90" s="6" t="s">
        <v>17</v>
      </c>
      <c r="E90" s="6" t="s">
        <v>53</v>
      </c>
      <c r="F90" s="6">
        <v>453</v>
      </c>
      <c r="G90" s="50"/>
    </row>
    <row r="91" spans="1:7" ht="15" customHeight="1">
      <c r="A91" s="5"/>
      <c r="B91" s="9" t="s">
        <v>96</v>
      </c>
      <c r="C91" s="35" t="s">
        <v>95</v>
      </c>
      <c r="D91" s="35" t="s">
        <v>79</v>
      </c>
      <c r="E91" s="35" t="s">
        <v>97</v>
      </c>
      <c r="F91" s="35"/>
      <c r="G91" s="49">
        <f>G92</f>
        <v>3617</v>
      </c>
    </row>
    <row r="92" spans="1:7" ht="15" customHeight="1">
      <c r="A92" s="5"/>
      <c r="B92" s="11" t="s">
        <v>82</v>
      </c>
      <c r="C92" s="6" t="s">
        <v>95</v>
      </c>
      <c r="D92" s="6" t="s">
        <v>79</v>
      </c>
      <c r="E92" s="6" t="s">
        <v>97</v>
      </c>
      <c r="F92" s="6" t="s">
        <v>83</v>
      </c>
      <c r="G92" s="50">
        <f>3417+200</f>
        <v>3617</v>
      </c>
    </row>
    <row r="93" spans="1:7" ht="45.75" customHeight="1">
      <c r="A93" s="5"/>
      <c r="B93" s="9" t="s">
        <v>98</v>
      </c>
      <c r="C93" s="35" t="s">
        <v>95</v>
      </c>
      <c r="D93" s="35" t="s">
        <v>79</v>
      </c>
      <c r="E93" s="35" t="s">
        <v>99</v>
      </c>
      <c r="F93" s="35"/>
      <c r="G93" s="49">
        <f>G94+G95</f>
        <v>0</v>
      </c>
    </row>
    <row r="94" spans="1:7" ht="21.75" customHeight="1">
      <c r="A94" s="5"/>
      <c r="B94" s="11" t="s">
        <v>82</v>
      </c>
      <c r="C94" s="6" t="s">
        <v>95</v>
      </c>
      <c r="D94" s="6" t="s">
        <v>79</v>
      </c>
      <c r="E94" s="6" t="s">
        <v>99</v>
      </c>
      <c r="F94" s="6" t="s">
        <v>83</v>
      </c>
      <c r="G94" s="50">
        <f>150-100-50</f>
        <v>0</v>
      </c>
    </row>
    <row r="95" spans="1:7" ht="21.75" customHeight="1">
      <c r="A95" s="5"/>
      <c r="B95" s="11" t="s">
        <v>136</v>
      </c>
      <c r="C95" s="6" t="s">
        <v>95</v>
      </c>
      <c r="D95" s="6" t="s">
        <v>79</v>
      </c>
      <c r="E95" s="6" t="s">
        <v>99</v>
      </c>
      <c r="F95" s="6" t="s">
        <v>83</v>
      </c>
      <c r="G95" s="50">
        <f>300-300</f>
        <v>0</v>
      </c>
    </row>
    <row r="96" spans="1:7" ht="21.75" customHeight="1">
      <c r="A96" s="5"/>
      <c r="B96" s="9" t="s">
        <v>100</v>
      </c>
      <c r="C96" s="35" t="s">
        <v>95</v>
      </c>
      <c r="D96" s="35" t="s">
        <v>79</v>
      </c>
      <c r="E96" s="35" t="s">
        <v>101</v>
      </c>
      <c r="F96" s="35"/>
      <c r="G96" s="49">
        <f>G97</f>
        <v>6.8</v>
      </c>
    </row>
    <row r="97" spans="1:7" ht="21.75" customHeight="1">
      <c r="A97" s="5"/>
      <c r="B97" s="11" t="s">
        <v>93</v>
      </c>
      <c r="C97" s="6" t="s">
        <v>95</v>
      </c>
      <c r="D97" s="6" t="s">
        <v>79</v>
      </c>
      <c r="E97" s="6" t="s">
        <v>101</v>
      </c>
      <c r="F97" s="6" t="s">
        <v>83</v>
      </c>
      <c r="G97" s="50">
        <v>6.8</v>
      </c>
    </row>
    <row r="98" spans="1:7" ht="32.25" customHeight="1">
      <c r="A98" s="5"/>
      <c r="B98" s="9" t="s">
        <v>102</v>
      </c>
      <c r="C98" s="35" t="s">
        <v>95</v>
      </c>
      <c r="D98" s="35" t="s">
        <v>79</v>
      </c>
      <c r="E98" s="35" t="s">
        <v>103</v>
      </c>
      <c r="F98" s="35"/>
      <c r="G98" s="49">
        <f>G99</f>
        <v>810.3</v>
      </c>
    </row>
    <row r="99" spans="1:7" ht="27.75" customHeight="1">
      <c r="A99" s="5"/>
      <c r="B99" s="11" t="s">
        <v>82</v>
      </c>
      <c r="C99" s="6" t="s">
        <v>95</v>
      </c>
      <c r="D99" s="6" t="s">
        <v>79</v>
      </c>
      <c r="E99" s="6" t="s">
        <v>103</v>
      </c>
      <c r="F99" s="6" t="s">
        <v>83</v>
      </c>
      <c r="G99" s="50">
        <f>695.9+30-30+114.4</f>
        <v>810.3</v>
      </c>
    </row>
    <row r="100" spans="1:7" ht="35.25" customHeight="1">
      <c r="A100" s="5"/>
      <c r="B100" s="9" t="s">
        <v>140</v>
      </c>
      <c r="C100" s="35" t="s">
        <v>95</v>
      </c>
      <c r="D100" s="35" t="s">
        <v>79</v>
      </c>
      <c r="E100" s="35" t="s">
        <v>141</v>
      </c>
      <c r="F100" s="35"/>
      <c r="G100" s="49">
        <f>G101</f>
        <v>819.387</v>
      </c>
    </row>
    <row r="101" spans="1:7" ht="34.5" customHeight="1">
      <c r="A101" s="5"/>
      <c r="B101" s="11" t="s">
        <v>82</v>
      </c>
      <c r="C101" s="6" t="s">
        <v>95</v>
      </c>
      <c r="D101" s="6" t="s">
        <v>79</v>
      </c>
      <c r="E101" s="6" t="s">
        <v>141</v>
      </c>
      <c r="F101" s="6" t="s">
        <v>83</v>
      </c>
      <c r="G101" s="50">
        <f>1387.1-406.313-161.4</f>
        <v>819.387</v>
      </c>
    </row>
    <row r="102" spans="1:7" ht="51" customHeight="1">
      <c r="A102" s="5"/>
      <c r="B102" s="9" t="s">
        <v>139</v>
      </c>
      <c r="C102" s="35" t="s">
        <v>95</v>
      </c>
      <c r="D102" s="35" t="s">
        <v>79</v>
      </c>
      <c r="E102" s="35" t="s">
        <v>138</v>
      </c>
      <c r="F102" s="35"/>
      <c r="G102" s="49">
        <f>G103</f>
        <v>50</v>
      </c>
    </row>
    <row r="103" spans="1:7" ht="21" customHeight="1">
      <c r="A103" s="5"/>
      <c r="B103" s="11" t="s">
        <v>82</v>
      </c>
      <c r="C103" s="6" t="s">
        <v>95</v>
      </c>
      <c r="D103" s="6" t="s">
        <v>79</v>
      </c>
      <c r="E103" s="6" t="s">
        <v>138</v>
      </c>
      <c r="F103" s="6" t="s">
        <v>83</v>
      </c>
      <c r="G103" s="50">
        <f>250-200</f>
        <v>50</v>
      </c>
    </row>
    <row r="104" spans="1:7" ht="21" customHeight="1">
      <c r="A104" s="5"/>
      <c r="B104" s="9" t="s">
        <v>168</v>
      </c>
      <c r="C104" s="35" t="s">
        <v>117</v>
      </c>
      <c r="D104" s="35" t="s">
        <v>67</v>
      </c>
      <c r="E104" s="35"/>
      <c r="F104" s="35"/>
      <c r="G104" s="49">
        <f>G105</f>
        <v>66.07300000000001</v>
      </c>
    </row>
    <row r="105" spans="1:7" ht="21" customHeight="1">
      <c r="A105" s="5"/>
      <c r="B105" s="11" t="s">
        <v>118</v>
      </c>
      <c r="C105" s="35" t="s">
        <v>117</v>
      </c>
      <c r="D105" s="35" t="s">
        <v>117</v>
      </c>
      <c r="E105" s="35"/>
      <c r="F105" s="35"/>
      <c r="G105" s="49">
        <f>G106</f>
        <v>66.07300000000001</v>
      </c>
    </row>
    <row r="106" spans="1:7" ht="21" customHeight="1">
      <c r="A106" s="5"/>
      <c r="B106" s="9" t="s">
        <v>124</v>
      </c>
      <c r="C106" s="35" t="s">
        <v>117</v>
      </c>
      <c r="D106" s="35" t="s">
        <v>117</v>
      </c>
      <c r="E106" s="35" t="s">
        <v>125</v>
      </c>
      <c r="F106" s="35"/>
      <c r="G106" s="49">
        <f>G107</f>
        <v>66.07300000000001</v>
      </c>
    </row>
    <row r="107" spans="1:7" ht="30.75" customHeight="1">
      <c r="A107" s="5"/>
      <c r="B107" s="11" t="s">
        <v>82</v>
      </c>
      <c r="C107" s="6" t="s">
        <v>117</v>
      </c>
      <c r="D107" s="6" t="s">
        <v>117</v>
      </c>
      <c r="E107" s="6" t="s">
        <v>125</v>
      </c>
      <c r="F107" s="6" t="s">
        <v>83</v>
      </c>
      <c r="G107" s="50">
        <f>56.5+12.411-2.838</f>
        <v>66.07300000000001</v>
      </c>
    </row>
    <row r="108" spans="1:7" ht="32.25" customHeight="1">
      <c r="A108" s="5"/>
      <c r="B108" s="29" t="s">
        <v>169</v>
      </c>
      <c r="C108" s="33" t="s">
        <v>66</v>
      </c>
      <c r="D108" s="33" t="s">
        <v>67</v>
      </c>
      <c r="E108" s="33"/>
      <c r="F108" s="33"/>
      <c r="G108" s="51">
        <f>G109</f>
        <v>6100.4</v>
      </c>
    </row>
    <row r="109" spans="1:7" ht="21" customHeight="1">
      <c r="A109" s="5"/>
      <c r="B109" s="29" t="s">
        <v>68</v>
      </c>
      <c r="C109" s="33" t="s">
        <v>66</v>
      </c>
      <c r="D109" s="33" t="s">
        <v>61</v>
      </c>
      <c r="E109" s="33"/>
      <c r="F109" s="33"/>
      <c r="G109" s="51">
        <f>G110+G113+G116</f>
        <v>6100.4</v>
      </c>
    </row>
    <row r="110" spans="1:7" ht="21" customHeight="1">
      <c r="A110" s="5"/>
      <c r="B110" s="9" t="s">
        <v>46</v>
      </c>
      <c r="C110" s="35" t="s">
        <v>66</v>
      </c>
      <c r="D110" s="35" t="s">
        <v>61</v>
      </c>
      <c r="E110" s="35" t="s">
        <v>69</v>
      </c>
      <c r="F110" s="35"/>
      <c r="G110" s="49">
        <f>G112+G111</f>
        <v>3590</v>
      </c>
    </row>
    <row r="111" spans="1:7" ht="27.75" customHeight="1">
      <c r="A111" s="5"/>
      <c r="B111" s="11" t="s">
        <v>46</v>
      </c>
      <c r="C111" s="6" t="s">
        <v>66</v>
      </c>
      <c r="D111" s="6" t="s">
        <v>61</v>
      </c>
      <c r="E111" s="6" t="s">
        <v>69</v>
      </c>
      <c r="F111" s="6" t="s">
        <v>71</v>
      </c>
      <c r="G111" s="50">
        <v>3267.9</v>
      </c>
    </row>
    <row r="112" spans="1:7" ht="30.75" customHeight="1">
      <c r="A112" s="5"/>
      <c r="B112" s="11" t="s">
        <v>135</v>
      </c>
      <c r="C112" s="6" t="s">
        <v>66</v>
      </c>
      <c r="D112" s="6" t="s">
        <v>61</v>
      </c>
      <c r="E112" s="6" t="s">
        <v>69</v>
      </c>
      <c r="F112" s="6" t="s">
        <v>71</v>
      </c>
      <c r="G112" s="50">
        <v>322.1</v>
      </c>
    </row>
    <row r="113" spans="1:7" ht="21" customHeight="1">
      <c r="A113" s="5"/>
      <c r="B113" s="9" t="s">
        <v>48</v>
      </c>
      <c r="C113" s="35" t="s">
        <v>66</v>
      </c>
      <c r="D113" s="35" t="s">
        <v>61</v>
      </c>
      <c r="E113" s="35" t="s">
        <v>55</v>
      </c>
      <c r="F113" s="35"/>
      <c r="G113" s="49">
        <f>G114</f>
        <v>2300.4</v>
      </c>
    </row>
    <row r="114" spans="1:7" ht="21" customHeight="1">
      <c r="A114" s="5"/>
      <c r="B114" s="11" t="s">
        <v>46</v>
      </c>
      <c r="C114" s="6" t="s">
        <v>66</v>
      </c>
      <c r="D114" s="6" t="s">
        <v>61</v>
      </c>
      <c r="E114" s="6" t="s">
        <v>72</v>
      </c>
      <c r="F114" s="6"/>
      <c r="G114" s="50">
        <f>G115</f>
        <v>2300.4</v>
      </c>
    </row>
    <row r="115" spans="1:7" ht="27" customHeight="1">
      <c r="A115" s="5"/>
      <c r="B115" s="11" t="s">
        <v>70</v>
      </c>
      <c r="C115" s="6" t="s">
        <v>66</v>
      </c>
      <c r="D115" s="6" t="s">
        <v>61</v>
      </c>
      <c r="E115" s="6" t="s">
        <v>72</v>
      </c>
      <c r="F115" s="6" t="s">
        <v>71</v>
      </c>
      <c r="G115" s="50">
        <v>2300.4</v>
      </c>
    </row>
    <row r="116" spans="1:7" ht="32.25" customHeight="1">
      <c r="A116" s="5"/>
      <c r="B116" s="9" t="s">
        <v>51</v>
      </c>
      <c r="C116" s="35" t="s">
        <v>66</v>
      </c>
      <c r="D116" s="35" t="s">
        <v>61</v>
      </c>
      <c r="E116" s="35" t="s">
        <v>126</v>
      </c>
      <c r="F116" s="35"/>
      <c r="G116" s="49">
        <f>G117+G118</f>
        <v>210</v>
      </c>
    </row>
    <row r="117" spans="1:7" ht="24" customHeight="1">
      <c r="A117" s="5"/>
      <c r="B117" s="11" t="s">
        <v>82</v>
      </c>
      <c r="C117" s="6" t="s">
        <v>66</v>
      </c>
      <c r="D117" s="6" t="s">
        <v>61</v>
      </c>
      <c r="E117" s="6" t="s">
        <v>126</v>
      </c>
      <c r="F117" s="6" t="s">
        <v>83</v>
      </c>
      <c r="G117" s="50">
        <f>100+30</f>
        <v>130</v>
      </c>
    </row>
    <row r="118" spans="1:7" ht="24" customHeight="1">
      <c r="A118" s="5"/>
      <c r="B118" s="11" t="s">
        <v>136</v>
      </c>
      <c r="C118" s="6" t="s">
        <v>66</v>
      </c>
      <c r="D118" s="6" t="s">
        <v>61</v>
      </c>
      <c r="E118" s="6" t="s">
        <v>126</v>
      </c>
      <c r="F118" s="6" t="s">
        <v>83</v>
      </c>
      <c r="G118" s="50">
        <f>70+10</f>
        <v>80</v>
      </c>
    </row>
    <row r="119" spans="1:7" ht="24" customHeight="1">
      <c r="A119" s="5"/>
      <c r="B119" s="9" t="s">
        <v>170</v>
      </c>
      <c r="C119" s="35" t="s">
        <v>90</v>
      </c>
      <c r="D119" s="35" t="s">
        <v>67</v>
      </c>
      <c r="E119" s="35"/>
      <c r="F119" s="35"/>
      <c r="G119" s="49">
        <f>G120+G123</f>
        <v>616.3000000000001</v>
      </c>
    </row>
    <row r="120" spans="1:7" ht="24.75" customHeight="1">
      <c r="A120" s="5"/>
      <c r="B120" s="9" t="s">
        <v>128</v>
      </c>
      <c r="C120" s="35" t="s">
        <v>90</v>
      </c>
      <c r="D120" s="35" t="s">
        <v>61</v>
      </c>
      <c r="E120" s="35"/>
      <c r="F120" s="35"/>
      <c r="G120" s="49">
        <f>G121</f>
        <v>596.7</v>
      </c>
    </row>
    <row r="121" spans="1:7" ht="34.5" customHeight="1">
      <c r="A121" s="5"/>
      <c r="B121" s="9" t="s">
        <v>129</v>
      </c>
      <c r="C121" s="35" t="s">
        <v>90</v>
      </c>
      <c r="D121" s="35" t="s">
        <v>61</v>
      </c>
      <c r="E121" s="35" t="s">
        <v>130</v>
      </c>
      <c r="F121" s="35"/>
      <c r="G121" s="49">
        <f>G122</f>
        <v>596.7</v>
      </c>
    </row>
    <row r="122" spans="1:7" ht="15.75" customHeight="1">
      <c r="A122" s="5"/>
      <c r="B122" s="11" t="s">
        <v>160</v>
      </c>
      <c r="C122" s="6" t="s">
        <v>90</v>
      </c>
      <c r="D122" s="6" t="s">
        <v>61</v>
      </c>
      <c r="E122" s="6" t="s">
        <v>130</v>
      </c>
      <c r="F122" s="6" t="s">
        <v>131</v>
      </c>
      <c r="G122" s="58">
        <f>545+51.7</f>
        <v>596.7</v>
      </c>
    </row>
    <row r="123" spans="1:7" ht="15.75" customHeight="1">
      <c r="A123" s="14"/>
      <c r="B123" s="9" t="s">
        <v>177</v>
      </c>
      <c r="C123" s="35" t="s">
        <v>90</v>
      </c>
      <c r="D123" s="35" t="s">
        <v>79</v>
      </c>
      <c r="E123" s="35" t="s">
        <v>178</v>
      </c>
      <c r="F123" s="35"/>
      <c r="G123" s="62">
        <f>G124</f>
        <v>19.6</v>
      </c>
    </row>
    <row r="124" spans="1:7" ht="15.75" customHeight="1">
      <c r="A124" s="5"/>
      <c r="B124" s="11" t="s">
        <v>160</v>
      </c>
      <c r="C124" s="6" t="s">
        <v>90</v>
      </c>
      <c r="D124" s="6" t="s">
        <v>79</v>
      </c>
      <c r="E124" s="6" t="s">
        <v>178</v>
      </c>
      <c r="F124" s="6" t="s">
        <v>83</v>
      </c>
      <c r="G124" s="58">
        <v>19.6</v>
      </c>
    </row>
    <row r="125" spans="1:7" ht="24.75" customHeight="1">
      <c r="A125" s="5"/>
      <c r="B125" s="9" t="s">
        <v>171</v>
      </c>
      <c r="C125" s="35" t="s">
        <v>73</v>
      </c>
      <c r="D125" s="35" t="s">
        <v>67</v>
      </c>
      <c r="E125" s="35"/>
      <c r="F125" s="35"/>
      <c r="G125" s="49">
        <f>G126</f>
        <v>150</v>
      </c>
    </row>
    <row r="126" spans="1:7" ht="30" customHeight="1" hidden="1">
      <c r="A126" s="5"/>
      <c r="B126" s="38" t="s">
        <v>147</v>
      </c>
      <c r="C126" s="33" t="s">
        <v>73</v>
      </c>
      <c r="D126" s="33" t="s">
        <v>78</v>
      </c>
      <c r="E126" s="33"/>
      <c r="F126" s="33"/>
      <c r="G126" s="51">
        <f>G129</f>
        <v>150</v>
      </c>
    </row>
    <row r="127" spans="1:7" ht="47.25">
      <c r="A127" s="5"/>
      <c r="B127" s="12" t="s">
        <v>47</v>
      </c>
      <c r="C127" s="6"/>
      <c r="D127" s="6" t="s">
        <v>18</v>
      </c>
      <c r="E127" s="6" t="s">
        <v>54</v>
      </c>
      <c r="F127" s="6">
        <v>455</v>
      </c>
      <c r="G127" s="50"/>
    </row>
    <row r="128" spans="1:7" ht="35.25" customHeight="1">
      <c r="A128" s="5"/>
      <c r="B128" s="15" t="s">
        <v>142</v>
      </c>
      <c r="C128" s="35" t="s">
        <v>73</v>
      </c>
      <c r="D128" s="35" t="s">
        <v>78</v>
      </c>
      <c r="E128" s="35" t="s">
        <v>143</v>
      </c>
      <c r="F128" s="35"/>
      <c r="G128" s="49">
        <f>G129</f>
        <v>150</v>
      </c>
    </row>
    <row r="129" spans="1:7" ht="18" customHeight="1">
      <c r="A129" s="5"/>
      <c r="B129" s="11" t="s">
        <v>145</v>
      </c>
      <c r="C129" s="6" t="s">
        <v>73</v>
      </c>
      <c r="D129" s="6" t="s">
        <v>78</v>
      </c>
      <c r="E129" s="6" t="s">
        <v>143</v>
      </c>
      <c r="F129" s="6" t="s">
        <v>83</v>
      </c>
      <c r="G129" s="50">
        <v>150</v>
      </c>
    </row>
    <row r="130" spans="1:7" ht="21.75" customHeight="1">
      <c r="A130" s="25"/>
      <c r="B130" s="9" t="s">
        <v>161</v>
      </c>
      <c r="C130" s="35"/>
      <c r="D130" s="35"/>
      <c r="E130" s="35"/>
      <c r="F130" s="35"/>
      <c r="G130" s="49">
        <f>G9+G45+G49+G58+G73+G104+G108+G119+G125</f>
        <v>30999.052999999996</v>
      </c>
    </row>
    <row r="131" spans="1:7" ht="30.75" customHeight="1">
      <c r="A131" s="25"/>
      <c r="B131" s="46"/>
      <c r="C131" s="47"/>
      <c r="D131" s="47"/>
      <c r="E131" s="47"/>
      <c r="F131" s="47"/>
      <c r="G131" s="59"/>
    </row>
    <row r="132" spans="1:7" ht="27.75" customHeight="1">
      <c r="A132" s="25"/>
      <c r="B132" s="26"/>
      <c r="C132" s="48"/>
      <c r="D132" s="48"/>
      <c r="E132" s="48"/>
      <c r="F132" s="48"/>
      <c r="G132" s="60"/>
    </row>
    <row r="133" spans="1:7" ht="15.75">
      <c r="A133" s="25"/>
      <c r="B133" s="26"/>
      <c r="C133" s="48"/>
      <c r="D133" s="48"/>
      <c r="E133" s="48"/>
      <c r="F133" s="48"/>
      <c r="G133" s="61"/>
    </row>
    <row r="134" spans="1:7" ht="15.75">
      <c r="A134" s="25"/>
      <c r="B134" s="26"/>
      <c r="C134" s="48"/>
      <c r="D134" s="27"/>
      <c r="E134" s="27"/>
      <c r="F134" s="27"/>
      <c r="G134" s="28"/>
    </row>
    <row r="135" spans="1:7" ht="15.75">
      <c r="A135" s="25"/>
      <c r="B135" s="26"/>
      <c r="C135" s="48"/>
      <c r="D135" s="27"/>
      <c r="E135" s="27"/>
      <c r="F135" s="27"/>
      <c r="G135" s="28"/>
    </row>
    <row r="136" spans="1:7" ht="15.75">
      <c r="A136" s="21"/>
      <c r="B136" s="26"/>
      <c r="C136" s="26"/>
      <c r="D136" s="27"/>
      <c r="E136" s="27"/>
      <c r="F136" s="27"/>
      <c r="G136" s="28"/>
    </row>
    <row r="137" ht="15.75">
      <c r="A137" s="22"/>
    </row>
    <row r="143" spans="2:6" ht="15.75">
      <c r="B143" s="22"/>
      <c r="C143" s="22"/>
      <c r="D143" s="22"/>
      <c r="E143" s="22"/>
      <c r="F143" s="22"/>
    </row>
    <row r="149" ht="15.75">
      <c r="A149" s="22"/>
    </row>
    <row r="150" spans="2:6" ht="15.75">
      <c r="B150" s="21"/>
      <c r="C150" s="21"/>
      <c r="D150" s="21"/>
      <c r="E150" s="21"/>
      <c r="F150" s="21"/>
    </row>
    <row r="151" spans="2:6" ht="15.75">
      <c r="B151" s="22"/>
      <c r="C151" s="22"/>
      <c r="D151" s="22"/>
      <c r="E151" s="22"/>
      <c r="F151" s="22"/>
    </row>
    <row r="156" ht="15.75">
      <c r="A156" s="21"/>
    </row>
    <row r="157" ht="15.75">
      <c r="A157" s="22"/>
    </row>
    <row r="160" spans="2:6" ht="15.75">
      <c r="B160" s="22"/>
      <c r="C160" s="22"/>
      <c r="D160" s="22"/>
      <c r="E160" s="22"/>
      <c r="F160" s="22"/>
    </row>
    <row r="166" ht="15.75">
      <c r="A166" s="22"/>
    </row>
    <row r="167" spans="2:6" ht="15.75">
      <c r="B167" s="21"/>
      <c r="C167" s="21"/>
      <c r="D167" s="21"/>
      <c r="E167" s="21"/>
      <c r="F167" s="21"/>
    </row>
    <row r="168" spans="2:6" ht="15.75">
      <c r="B168" s="22"/>
      <c r="C168" s="22"/>
      <c r="D168" s="22"/>
      <c r="E168" s="22"/>
      <c r="F168" s="22"/>
    </row>
    <row r="173" ht="15.75">
      <c r="A173" s="21"/>
    </row>
    <row r="174" ht="15.75">
      <c r="A174" s="22"/>
    </row>
    <row r="177" spans="2:6" ht="15.75">
      <c r="B177" s="22"/>
      <c r="C177" s="22"/>
      <c r="D177" s="22"/>
      <c r="E177" s="22"/>
      <c r="F177" s="22"/>
    </row>
    <row r="183" ht="15.75">
      <c r="A183" s="22"/>
    </row>
    <row r="184" spans="2:6" ht="15.75">
      <c r="B184" s="22"/>
      <c r="C184" s="22"/>
      <c r="D184" s="22"/>
      <c r="E184" s="22"/>
      <c r="F184" s="22"/>
    </row>
    <row r="189" spans="2:6" ht="15.75">
      <c r="B189" s="21"/>
      <c r="C189" s="21"/>
      <c r="D189" s="21"/>
      <c r="E189" s="21"/>
      <c r="F189" s="21"/>
    </row>
    <row r="190" spans="1:6" ht="15.75">
      <c r="A190" s="22"/>
      <c r="B190" s="22"/>
      <c r="C190" s="22"/>
      <c r="D190" s="22"/>
      <c r="E190" s="22"/>
      <c r="F190" s="22"/>
    </row>
    <row r="194" spans="2:6" ht="15.75">
      <c r="B194" s="22"/>
      <c r="C194" s="22"/>
      <c r="D194" s="22"/>
      <c r="E194" s="22"/>
      <c r="F194" s="22"/>
    </row>
    <row r="195" ht="15.75">
      <c r="A195" s="21"/>
    </row>
    <row r="196" ht="15.75">
      <c r="A196" s="22"/>
    </row>
    <row r="199" spans="2:6" ht="15.75">
      <c r="B199" s="22"/>
      <c r="C199" s="22"/>
      <c r="D199" s="22"/>
      <c r="E199" s="22"/>
      <c r="F199" s="22"/>
    </row>
    <row r="200" ht="15.75">
      <c r="A200" s="22"/>
    </row>
    <row r="205" ht="15.75">
      <c r="A205" s="22"/>
    </row>
    <row r="206" spans="2:6" ht="15.75">
      <c r="B206" s="22"/>
      <c r="C206" s="22"/>
      <c r="D206" s="22"/>
      <c r="E206" s="22"/>
      <c r="F206" s="22"/>
    </row>
    <row r="212" ht="15.75">
      <c r="A212" s="22"/>
    </row>
    <row r="217" spans="2:6" ht="15.75">
      <c r="B217" s="21"/>
      <c r="C217" s="21"/>
      <c r="D217" s="21"/>
      <c r="E217" s="21"/>
      <c r="F217" s="21"/>
    </row>
    <row r="218" spans="2:6" ht="15.75">
      <c r="B218" s="22"/>
      <c r="C218" s="22"/>
      <c r="D218" s="22"/>
      <c r="E218" s="22"/>
      <c r="F218" s="22"/>
    </row>
    <row r="223" ht="15.75">
      <c r="A223" s="21"/>
    </row>
    <row r="224" ht="15.75">
      <c r="A224" s="22"/>
    </row>
    <row r="225" spans="2:6" ht="15.75">
      <c r="B225" s="22"/>
      <c r="C225" s="22"/>
      <c r="D225" s="22"/>
      <c r="E225" s="22"/>
      <c r="F225" s="22"/>
    </row>
    <row r="231" ht="15.75">
      <c r="A231" s="22"/>
    </row>
    <row r="232" spans="2:6" ht="15.75">
      <c r="B232" s="21"/>
      <c r="C232" s="21"/>
      <c r="D232" s="21"/>
      <c r="E232" s="21"/>
      <c r="F232" s="21"/>
    </row>
    <row r="233" spans="2:6" ht="15.75">
      <c r="B233" s="22"/>
      <c r="C233" s="22"/>
      <c r="D233" s="22"/>
      <c r="E233" s="22"/>
      <c r="F233" s="22"/>
    </row>
    <row r="238" ht="15.75">
      <c r="A238" s="21"/>
    </row>
    <row r="239" ht="15.75">
      <c r="A239" s="22"/>
    </row>
    <row r="245" spans="2:6" ht="15.75">
      <c r="B245" s="22"/>
      <c r="C245" s="22"/>
      <c r="D245" s="22"/>
      <c r="E245" s="22"/>
      <c r="F245" s="22"/>
    </row>
    <row r="251" ht="15.75">
      <c r="A251" s="22"/>
    </row>
    <row r="252" spans="2:6" ht="15.75">
      <c r="B252" s="21"/>
      <c r="C252" s="21"/>
      <c r="D252" s="21"/>
      <c r="E252" s="21"/>
      <c r="F252" s="21"/>
    </row>
    <row r="253" spans="2:6" ht="15.75">
      <c r="B253" s="22"/>
      <c r="C253" s="22"/>
      <c r="D253" s="22"/>
      <c r="E253" s="22"/>
      <c r="F253" s="22"/>
    </row>
    <row r="258" ht="15.75">
      <c r="A258" s="21"/>
    </row>
    <row r="259" ht="15.75">
      <c r="A259" s="22"/>
    </row>
    <row r="260" spans="2:6" ht="15.75">
      <c r="B260" s="22"/>
      <c r="C260" s="22"/>
      <c r="D260" s="22"/>
      <c r="E260" s="22"/>
      <c r="F260" s="22"/>
    </row>
    <row r="266" spans="1:6" ht="15.75">
      <c r="A266" s="22"/>
      <c r="B266" s="21"/>
      <c r="C266" s="21"/>
      <c r="D266" s="21"/>
      <c r="E266" s="21"/>
      <c r="F266" s="21"/>
    </row>
    <row r="267" spans="2:6" ht="15.75">
      <c r="B267" s="22"/>
      <c r="C267" s="22"/>
      <c r="D267" s="22"/>
      <c r="E267" s="22"/>
      <c r="F267" s="22"/>
    </row>
    <row r="272" ht="15.75">
      <c r="A272" s="21"/>
    </row>
    <row r="273" ht="15.75">
      <c r="A273" s="22"/>
    </row>
    <row r="275" spans="2:6" ht="15.75">
      <c r="B275" s="22"/>
      <c r="C275" s="22"/>
      <c r="D275" s="22"/>
      <c r="E275" s="22"/>
      <c r="F275" s="22"/>
    </row>
    <row r="281" ht="15.75">
      <c r="A281" s="22"/>
    </row>
    <row r="284" spans="2:6" ht="15.75">
      <c r="B284" s="21"/>
      <c r="C284" s="21"/>
      <c r="D284" s="21"/>
      <c r="E284" s="21"/>
      <c r="F284" s="21"/>
    </row>
    <row r="285" spans="2:6" ht="15.75">
      <c r="B285" s="22"/>
      <c r="C285" s="22"/>
      <c r="D285" s="22"/>
      <c r="E285" s="22"/>
      <c r="F285" s="22"/>
    </row>
    <row r="290" ht="15.75">
      <c r="A290" s="21"/>
    </row>
    <row r="291" ht="15.75">
      <c r="A291" s="22"/>
    </row>
    <row r="294" spans="2:6" ht="15.75">
      <c r="B294" s="22"/>
      <c r="C294" s="22"/>
      <c r="D294" s="22"/>
      <c r="E294" s="22"/>
      <c r="F294" s="22"/>
    </row>
    <row r="300" ht="15.75">
      <c r="A300" s="22"/>
    </row>
    <row r="303" spans="2:6" ht="15.75">
      <c r="B303" s="22"/>
      <c r="C303" s="22"/>
      <c r="D303" s="22"/>
      <c r="E303" s="22"/>
      <c r="F303" s="22"/>
    </row>
    <row r="309" ht="15.75">
      <c r="A309" s="22"/>
    </row>
    <row r="314" spans="2:6" ht="15.75">
      <c r="B314" s="21"/>
      <c r="C314" s="21"/>
      <c r="D314" s="21"/>
      <c r="E314" s="21"/>
      <c r="F314" s="21"/>
    </row>
    <row r="315" spans="2:6" ht="15.75">
      <c r="B315" s="22"/>
      <c r="C315" s="22"/>
      <c r="D315" s="22"/>
      <c r="E315" s="22"/>
      <c r="F315" s="22"/>
    </row>
    <row r="320" ht="15.75">
      <c r="A320" s="21"/>
    </row>
    <row r="321" ht="15.75">
      <c r="A321" s="22"/>
    </row>
    <row r="328" spans="2:6" ht="15.75">
      <c r="B328" s="22"/>
      <c r="C328" s="22"/>
      <c r="D328" s="22"/>
      <c r="E328" s="22"/>
      <c r="F328" s="22"/>
    </row>
    <row r="334" ht="15.75">
      <c r="A334" s="22"/>
    </row>
    <row r="341" spans="2:6" ht="15.75">
      <c r="B341" s="21"/>
      <c r="C341" s="21"/>
      <c r="D341" s="21"/>
      <c r="E341" s="21"/>
      <c r="F341" s="21"/>
    </row>
    <row r="342" spans="2:6" ht="15.75">
      <c r="B342" s="22"/>
      <c r="C342" s="22"/>
      <c r="D342" s="22"/>
      <c r="E342" s="22"/>
      <c r="F342" s="22"/>
    </row>
    <row r="347" ht="15.75">
      <c r="A347" s="21"/>
    </row>
    <row r="348" ht="15.75">
      <c r="A348" s="22"/>
    </row>
    <row r="350" spans="2:6" ht="15.75">
      <c r="B350" s="22"/>
      <c r="C350" s="22"/>
      <c r="D350" s="22"/>
      <c r="E350" s="22"/>
      <c r="F350" s="22"/>
    </row>
    <row r="356" ht="15.75">
      <c r="A356" s="22"/>
    </row>
    <row r="362" spans="2:6" ht="15.75">
      <c r="B362" s="21"/>
      <c r="C362" s="21"/>
      <c r="D362" s="21"/>
      <c r="E362" s="21"/>
      <c r="F362" s="21"/>
    </row>
    <row r="363" spans="2:6" ht="15.75">
      <c r="B363" s="22"/>
      <c r="C363" s="22"/>
      <c r="D363" s="22"/>
      <c r="E363" s="22"/>
      <c r="F363" s="22"/>
    </row>
    <row r="368" ht="15.75">
      <c r="A368" s="21"/>
    </row>
    <row r="369" ht="15.75">
      <c r="A369" s="22"/>
    </row>
    <row r="375" spans="2:6" ht="15.75">
      <c r="B375" s="22"/>
      <c r="C375" s="22"/>
      <c r="D375" s="22"/>
      <c r="E375" s="22"/>
      <c r="F375" s="22"/>
    </row>
    <row r="381" ht="15.75">
      <c r="A381" s="22"/>
    </row>
    <row r="383" spans="2:6" ht="15.75">
      <c r="B383" s="21"/>
      <c r="C383" s="21"/>
      <c r="D383" s="21"/>
      <c r="E383" s="21"/>
      <c r="F383" s="21"/>
    </row>
    <row r="384" spans="2:6" ht="15.75">
      <c r="B384" s="22"/>
      <c r="C384" s="22"/>
      <c r="D384" s="22"/>
      <c r="E384" s="22"/>
      <c r="F384" s="22"/>
    </row>
    <row r="389" ht="15.75">
      <c r="A389" s="21"/>
    </row>
    <row r="390" ht="15.75">
      <c r="A390" s="22"/>
    </row>
    <row r="392" spans="2:6" ht="15.75">
      <c r="B392" s="22"/>
      <c r="C392" s="22"/>
      <c r="D392" s="22"/>
      <c r="E392" s="22"/>
      <c r="F392" s="22"/>
    </row>
    <row r="398" ht="15.75">
      <c r="A398" s="22"/>
    </row>
    <row r="399" spans="2:6" ht="15.75">
      <c r="B399" s="21"/>
      <c r="C399" s="21"/>
      <c r="D399" s="21"/>
      <c r="E399" s="21"/>
      <c r="F399" s="21"/>
    </row>
    <row r="400" spans="2:6" ht="15.75">
      <c r="B400" s="22"/>
      <c r="C400" s="22"/>
      <c r="D400" s="22"/>
      <c r="E400" s="22"/>
      <c r="F400" s="22"/>
    </row>
    <row r="405" ht="15.75">
      <c r="A405" s="21"/>
    </row>
    <row r="406" ht="15.75">
      <c r="A406" s="22"/>
    </row>
    <row r="407" spans="2:6" ht="15.75">
      <c r="B407" s="22"/>
      <c r="C407" s="22"/>
      <c r="D407" s="22"/>
      <c r="E407" s="22"/>
      <c r="F407" s="22"/>
    </row>
    <row r="413" ht="15.75">
      <c r="A413" s="22"/>
    </row>
    <row r="414" spans="2:6" ht="15.75">
      <c r="B414" s="22"/>
      <c r="C414" s="22"/>
      <c r="D414" s="22"/>
      <c r="E414" s="22"/>
      <c r="F414" s="22"/>
    </row>
    <row r="420" ht="15.75">
      <c r="A420" s="22"/>
    </row>
    <row r="425" spans="2:6" ht="15.75">
      <c r="B425" s="21"/>
      <c r="C425" s="21"/>
      <c r="D425" s="21"/>
      <c r="E425" s="21"/>
      <c r="F425" s="21"/>
    </row>
    <row r="426" spans="2:6" ht="15.75">
      <c r="B426" s="22"/>
      <c r="C426" s="22"/>
      <c r="D426" s="22"/>
      <c r="E426" s="22"/>
      <c r="F426" s="22"/>
    </row>
    <row r="431" ht="15.75">
      <c r="A431" s="21"/>
    </row>
    <row r="432" ht="15.75">
      <c r="A432" s="22"/>
    </row>
    <row r="438" spans="2:6" ht="15.75">
      <c r="B438" s="22"/>
      <c r="C438" s="22"/>
      <c r="D438" s="22"/>
      <c r="E438" s="22"/>
      <c r="F438" s="22"/>
    </row>
    <row r="444" ht="15.75">
      <c r="A444" s="22"/>
    </row>
    <row r="449" spans="2:6" ht="15.75">
      <c r="B449" s="21"/>
      <c r="C449" s="21"/>
      <c r="D449" s="21"/>
      <c r="E449" s="21"/>
      <c r="F449" s="21"/>
    </row>
    <row r="450" spans="2:6" ht="15.75">
      <c r="B450" s="22"/>
      <c r="C450" s="22"/>
      <c r="D450" s="22"/>
      <c r="E450" s="22"/>
      <c r="F450" s="22"/>
    </row>
    <row r="455" ht="15.75">
      <c r="A455" s="21"/>
    </row>
    <row r="456" ht="15.75">
      <c r="A456" s="22"/>
    </row>
    <row r="459" spans="2:6" ht="15.75">
      <c r="B459" s="22"/>
      <c r="C459" s="22"/>
      <c r="D459" s="22"/>
      <c r="E459" s="22"/>
      <c r="F459" s="22"/>
    </row>
    <row r="465" ht="15.75">
      <c r="A465" s="22"/>
    </row>
    <row r="469" spans="2:6" ht="15.75">
      <c r="B469" s="22"/>
      <c r="C469" s="22"/>
      <c r="D469" s="22"/>
      <c r="E469" s="22"/>
      <c r="F469" s="22"/>
    </row>
    <row r="475" ht="15.75">
      <c r="A475" s="22"/>
    </row>
    <row r="477" spans="2:6" ht="15.75">
      <c r="B477" s="21"/>
      <c r="C477" s="21"/>
      <c r="D477" s="21"/>
      <c r="E477" s="21"/>
      <c r="F477" s="21"/>
    </row>
    <row r="478" spans="2:6" ht="15.75">
      <c r="B478" s="22"/>
      <c r="C478" s="22"/>
      <c r="D478" s="22"/>
      <c r="E478" s="22"/>
      <c r="F478" s="22"/>
    </row>
    <row r="483" ht="15.75">
      <c r="A483" s="21"/>
    </row>
    <row r="484" ht="15.75">
      <c r="A484" s="22"/>
    </row>
    <row r="491" spans="2:6" ht="15.75">
      <c r="B491" s="22"/>
      <c r="C491" s="22"/>
      <c r="D491" s="22"/>
      <c r="E491" s="22"/>
      <c r="F491" s="22"/>
    </row>
    <row r="497" ht="15.75">
      <c r="A497" s="22"/>
    </row>
    <row r="498" spans="2:6" ht="15.75">
      <c r="B498" s="21"/>
      <c r="C498" s="21"/>
      <c r="D498" s="21"/>
      <c r="E498" s="21"/>
      <c r="F498" s="21"/>
    </row>
    <row r="499" spans="2:6" ht="15.75">
      <c r="B499" s="22"/>
      <c r="C499" s="22"/>
      <c r="D499" s="22"/>
      <c r="E499" s="22"/>
      <c r="F499" s="22"/>
    </row>
    <row r="504" ht="15.75">
      <c r="A504" s="21"/>
    </row>
    <row r="505" ht="15.75">
      <c r="A505" s="22"/>
    </row>
    <row r="507" spans="2:6" ht="15.75">
      <c r="B507" s="22"/>
      <c r="C507" s="22"/>
      <c r="D507" s="22"/>
      <c r="E507" s="22"/>
      <c r="F507" s="22"/>
    </row>
    <row r="513" ht="15.75">
      <c r="A513" s="22"/>
    </row>
    <row r="517" spans="2:6" ht="15.75">
      <c r="B517" s="22"/>
      <c r="C517" s="22"/>
      <c r="D517" s="22"/>
      <c r="E517" s="22"/>
      <c r="F517" s="22"/>
    </row>
    <row r="523" ht="15.75">
      <c r="A523" s="22"/>
    </row>
    <row r="528" spans="2:6" ht="15.75">
      <c r="B528" s="21"/>
      <c r="C528" s="21"/>
      <c r="D528" s="21"/>
      <c r="E528" s="21"/>
      <c r="F528" s="21"/>
    </row>
    <row r="529" spans="2:6" ht="15.75">
      <c r="B529" s="22"/>
      <c r="C529" s="22"/>
      <c r="D529" s="22"/>
      <c r="E529" s="22"/>
      <c r="F529" s="22"/>
    </row>
    <row r="534" ht="15.75">
      <c r="A534" s="21"/>
    </row>
    <row r="535" ht="15.75">
      <c r="A535" s="22"/>
    </row>
    <row r="537" spans="2:6" ht="15.75">
      <c r="B537" s="22"/>
      <c r="C537" s="22"/>
      <c r="D537" s="22"/>
      <c r="E537" s="22"/>
      <c r="F537" s="22"/>
    </row>
    <row r="543" ht="15.75">
      <c r="A543" s="22"/>
    </row>
    <row r="546" spans="2:6" ht="15.75">
      <c r="B546" s="22"/>
      <c r="C546" s="22"/>
      <c r="D546" s="22"/>
      <c r="E546" s="22"/>
      <c r="F546" s="22"/>
    </row>
    <row r="551" spans="2:6" ht="15.75">
      <c r="B551" s="22"/>
      <c r="C551" s="22"/>
      <c r="D551" s="22"/>
      <c r="E551" s="22"/>
      <c r="F551" s="22"/>
    </row>
    <row r="552" ht="15.75">
      <c r="A552" s="22"/>
    </row>
    <row r="557" ht="15.75">
      <c r="A557" s="22"/>
    </row>
    <row r="573" spans="2:6" ht="15.75">
      <c r="B573" s="23"/>
      <c r="C573" s="23"/>
      <c r="D573" s="23"/>
      <c r="E573" s="23"/>
      <c r="F573" s="23"/>
    </row>
    <row r="574" spans="2:6" ht="15.75">
      <c r="B574" s="24"/>
      <c r="C574" s="24"/>
      <c r="D574" s="24"/>
      <c r="E574" s="24"/>
      <c r="F574" s="24"/>
    </row>
    <row r="575" spans="2:6" ht="15.75">
      <c r="B575" s="25"/>
      <c r="C575" s="25"/>
      <c r="D575" s="25"/>
      <c r="E575" s="25"/>
      <c r="F575" s="25"/>
    </row>
    <row r="576" spans="2:6" ht="15.75">
      <c r="B576" s="25"/>
      <c r="C576" s="25"/>
      <c r="D576" s="25"/>
      <c r="E576" s="25"/>
      <c r="F576" s="25"/>
    </row>
    <row r="577" spans="2:6" ht="15.75">
      <c r="B577" s="25"/>
      <c r="C577" s="25"/>
      <c r="D577" s="25"/>
      <c r="E577" s="25"/>
      <c r="F577" s="25"/>
    </row>
    <row r="578" spans="2:6" ht="15.75">
      <c r="B578" s="25"/>
      <c r="C578" s="25"/>
      <c r="D578" s="25"/>
      <c r="E578" s="25"/>
      <c r="F578" s="25"/>
    </row>
    <row r="579" spans="1:6" ht="15.75">
      <c r="A579" s="23"/>
      <c r="B579" s="25"/>
      <c r="C579" s="25"/>
      <c r="D579" s="25"/>
      <c r="E579" s="25"/>
      <c r="F579" s="25"/>
    </row>
    <row r="580" spans="1:6" ht="15.75">
      <c r="A580" s="24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spans="1:6" ht="15.75">
      <c r="A584" s="25"/>
      <c r="B584" s="25"/>
      <c r="C584" s="25"/>
      <c r="D584" s="25"/>
      <c r="E584" s="25"/>
      <c r="F584" s="25"/>
    </row>
    <row r="585" spans="1:6" ht="15.75">
      <c r="A585" s="25"/>
      <c r="B585" s="25"/>
      <c r="C585" s="25"/>
      <c r="D585" s="25"/>
      <c r="E585" s="25"/>
      <c r="F585" s="25"/>
    </row>
    <row r="586" spans="1:6" ht="15.75">
      <c r="A586" s="25"/>
      <c r="B586" s="25"/>
      <c r="C586" s="25"/>
      <c r="D586" s="25"/>
      <c r="E586" s="25"/>
      <c r="F586" s="25"/>
    </row>
    <row r="587" spans="1:6" ht="15.75">
      <c r="A587" s="25"/>
      <c r="B587" s="25"/>
      <c r="C587" s="25"/>
      <c r="D587" s="25"/>
      <c r="E587" s="25"/>
      <c r="F587" s="25"/>
    </row>
    <row r="588" ht="15.75">
      <c r="A588" s="25"/>
    </row>
    <row r="589" ht="15.75">
      <c r="A589" s="25"/>
    </row>
    <row r="590" spans="1:6" ht="15.75">
      <c r="A590" s="25"/>
      <c r="B590" s="22"/>
      <c r="C590" s="22"/>
      <c r="D590" s="22"/>
      <c r="E590" s="22"/>
      <c r="F590" s="22"/>
    </row>
    <row r="591" ht="15.75">
      <c r="A591" s="25"/>
    </row>
    <row r="592" ht="15.75">
      <c r="A592" s="25"/>
    </row>
    <row r="593" spans="1:6" ht="15.75">
      <c r="A593" s="25"/>
      <c r="B593" s="22"/>
      <c r="C593" s="22"/>
      <c r="D593" s="22"/>
      <c r="E593" s="22"/>
      <c r="F593" s="22"/>
    </row>
    <row r="596" ht="15.75">
      <c r="A596" s="22"/>
    </row>
    <row r="599" ht="15.75">
      <c r="A599" s="22"/>
    </row>
    <row r="601" spans="2:6" ht="15.75">
      <c r="B601" s="22"/>
      <c r="C601" s="22"/>
      <c r="D601" s="22"/>
      <c r="E601" s="22"/>
      <c r="F601" s="22"/>
    </row>
    <row r="604" spans="2:6" ht="15.75">
      <c r="B604" s="23"/>
      <c r="C604" s="23"/>
      <c r="D604" s="23"/>
      <c r="E604" s="23"/>
      <c r="F604" s="23"/>
    </row>
    <row r="605" spans="2:6" ht="15.75">
      <c r="B605" s="24"/>
      <c r="C605" s="24"/>
      <c r="D605" s="24"/>
      <c r="E605" s="24"/>
      <c r="F605" s="24"/>
    </row>
    <row r="606" spans="2:6" ht="15.75">
      <c r="B606" s="25"/>
      <c r="C606" s="25"/>
      <c r="D606" s="25"/>
      <c r="E606" s="25"/>
      <c r="F606" s="25"/>
    </row>
    <row r="607" spans="1:6" ht="15.75">
      <c r="A607" s="22"/>
      <c r="B607" s="25"/>
      <c r="C607" s="25"/>
      <c r="D607" s="25"/>
      <c r="E607" s="25"/>
      <c r="F607" s="25"/>
    </row>
    <row r="608" spans="2:6" ht="15.75">
      <c r="B608" s="25"/>
      <c r="C608" s="25"/>
      <c r="D608" s="25"/>
      <c r="E608" s="25"/>
      <c r="F608" s="25"/>
    </row>
    <row r="609" spans="2:6" ht="15.75">
      <c r="B609" s="25"/>
      <c r="C609" s="25"/>
      <c r="D609" s="25"/>
      <c r="E609" s="25"/>
      <c r="F609" s="25"/>
    </row>
    <row r="610" spans="1:6" ht="15.75">
      <c r="A610" s="23"/>
      <c r="B610" s="25"/>
      <c r="C610" s="25"/>
      <c r="D610" s="25"/>
      <c r="E610" s="25"/>
      <c r="F610" s="25"/>
    </row>
    <row r="611" spans="1:6" ht="15.75">
      <c r="A611" s="24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3"/>
      <c r="C637" s="23"/>
      <c r="D637" s="23"/>
      <c r="E637" s="23"/>
      <c r="F637" s="23"/>
    </row>
    <row r="638" spans="1:6" ht="15.75">
      <c r="A638" s="25"/>
      <c r="B638" s="24"/>
      <c r="C638" s="24"/>
      <c r="D638" s="24"/>
      <c r="E638" s="24"/>
      <c r="F638" s="24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3"/>
      <c r="B643" s="25"/>
      <c r="C643" s="25"/>
      <c r="D643" s="25"/>
      <c r="E643" s="25"/>
      <c r="F643" s="25"/>
    </row>
    <row r="644" spans="1:6" ht="15.75">
      <c r="A644" s="24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3"/>
      <c r="C646" s="23"/>
      <c r="D646" s="23"/>
      <c r="E646" s="23"/>
      <c r="F646" s="23"/>
    </row>
    <row r="647" spans="1:6" ht="15.75">
      <c r="A647" s="25"/>
      <c r="B647" s="24"/>
      <c r="C647" s="24"/>
      <c r="D647" s="24"/>
      <c r="E647" s="24"/>
      <c r="F647" s="24"/>
    </row>
    <row r="648" spans="1:6" ht="15.75">
      <c r="A648" s="25"/>
      <c r="B648" s="25"/>
      <c r="C648" s="25"/>
      <c r="D648" s="25"/>
      <c r="E648" s="25"/>
      <c r="F648" s="25"/>
    </row>
    <row r="649" spans="1:6" ht="15.75">
      <c r="A649" s="25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ht="15.75">
      <c r="A652" s="23"/>
    </row>
    <row r="653" spans="1:6" ht="15.75">
      <c r="A653" s="24"/>
      <c r="B653" s="25"/>
      <c r="C653" s="25"/>
      <c r="D653" s="25"/>
      <c r="E653" s="25"/>
      <c r="F653" s="25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5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2:6" ht="15.75">
      <c r="B658" s="23"/>
      <c r="C658" s="23"/>
      <c r="D658" s="23"/>
      <c r="E658" s="23"/>
      <c r="F658" s="23"/>
    </row>
    <row r="659" spans="1:6" ht="15.75">
      <c r="A659" s="25"/>
      <c r="B659" s="24"/>
      <c r="C659" s="24"/>
      <c r="D659" s="24"/>
      <c r="E659" s="24"/>
      <c r="F659" s="24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5"/>
      <c r="B662" s="25"/>
      <c r="C662" s="25"/>
      <c r="D662" s="25"/>
      <c r="E662" s="25"/>
      <c r="F662" s="25"/>
    </row>
    <row r="663" spans="1:6" ht="15.75">
      <c r="A663" s="25"/>
      <c r="B663" s="25"/>
      <c r="C663" s="25"/>
      <c r="D663" s="25"/>
      <c r="E663" s="25"/>
      <c r="F663" s="25"/>
    </row>
    <row r="664" spans="1:6" ht="15.75">
      <c r="A664" s="23"/>
      <c r="B664" s="25"/>
      <c r="C664" s="25"/>
      <c r="D664" s="25"/>
      <c r="E664" s="25"/>
      <c r="F664" s="25"/>
    </row>
    <row r="665" spans="1:6" ht="15.75">
      <c r="A665" s="24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3"/>
      <c r="C667" s="23"/>
      <c r="D667" s="23"/>
      <c r="E667" s="23"/>
      <c r="F667" s="23"/>
    </row>
    <row r="668" spans="1:6" ht="15.75">
      <c r="A668" s="25"/>
      <c r="B668" s="24"/>
      <c r="C668" s="24"/>
      <c r="D668" s="24"/>
      <c r="E668" s="24"/>
      <c r="F668" s="24"/>
    </row>
    <row r="669" spans="1:6" ht="15.75">
      <c r="A669" s="25"/>
      <c r="B669" s="25"/>
      <c r="C669" s="25"/>
      <c r="D669" s="25"/>
      <c r="E669" s="25"/>
      <c r="F669" s="25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3"/>
      <c r="B673" s="25"/>
      <c r="C673" s="25"/>
      <c r="D673" s="25"/>
      <c r="E673" s="25"/>
      <c r="F673" s="25"/>
    </row>
    <row r="674" spans="1:6" ht="15.75">
      <c r="A674" s="24"/>
      <c r="B674" s="25"/>
      <c r="C674" s="25"/>
      <c r="D674" s="25"/>
      <c r="E674" s="25"/>
      <c r="F674" s="25"/>
    </row>
    <row r="675" spans="1:6" ht="15.75">
      <c r="A675" s="25"/>
      <c r="B675" s="25"/>
      <c r="C675" s="25"/>
      <c r="D675" s="25"/>
      <c r="E675" s="25"/>
      <c r="F675" s="25"/>
    </row>
    <row r="676" spans="1:6" ht="15.75">
      <c r="A676" s="25"/>
      <c r="B676" s="23"/>
      <c r="C676" s="23"/>
      <c r="D676" s="23"/>
      <c r="E676" s="23"/>
      <c r="F676" s="23"/>
    </row>
    <row r="677" spans="1:6" ht="15.75">
      <c r="A677" s="25"/>
      <c r="B677" s="24"/>
      <c r="C677" s="24"/>
      <c r="D677" s="24"/>
      <c r="E677" s="24"/>
      <c r="F677" s="24"/>
    </row>
    <row r="678" ht="15.75">
      <c r="A678" s="25"/>
    </row>
    <row r="679" ht="15.75">
      <c r="A679" s="25"/>
    </row>
    <row r="680" ht="15.75">
      <c r="A680" s="25"/>
    </row>
    <row r="681" ht="15.75">
      <c r="A681" s="25"/>
    </row>
    <row r="682" ht="15.75">
      <c r="A682" s="23"/>
    </row>
    <row r="683" ht="15.75">
      <c r="A683" s="24"/>
    </row>
    <row r="685" spans="2:6" ht="15.75">
      <c r="B685" s="21"/>
      <c r="C685" s="21"/>
      <c r="D685" s="21"/>
      <c r="E685" s="21"/>
      <c r="F685" s="21"/>
    </row>
    <row r="686" spans="2:6" ht="15.75">
      <c r="B686" s="22"/>
      <c r="C686" s="22"/>
      <c r="D686" s="22"/>
      <c r="E686" s="22"/>
      <c r="F686" s="22"/>
    </row>
    <row r="691" ht="15.75">
      <c r="A691" s="21"/>
    </row>
    <row r="692" ht="15.75">
      <c r="A692" s="22"/>
    </row>
    <row r="694" spans="2:6" ht="15.75">
      <c r="B694" s="21"/>
      <c r="C694" s="21"/>
      <c r="D694" s="21"/>
      <c r="E694" s="21"/>
      <c r="F694" s="21"/>
    </row>
    <row r="695" spans="2:6" ht="15.75">
      <c r="B695" s="22"/>
      <c r="C695" s="22"/>
      <c r="D695" s="22"/>
      <c r="E695" s="22"/>
      <c r="F695" s="22"/>
    </row>
    <row r="700" ht="15.75">
      <c r="A700" s="21"/>
    </row>
    <row r="701" ht="15.75">
      <c r="A701" s="22"/>
    </row>
    <row r="703" spans="2:6" ht="15.75">
      <c r="B703" s="21"/>
      <c r="C703" s="21"/>
      <c r="D703" s="21"/>
      <c r="E703" s="21"/>
      <c r="F703" s="21"/>
    </row>
    <row r="704" spans="2:6" ht="15.75">
      <c r="B704" s="22"/>
      <c r="C704" s="22"/>
      <c r="D704" s="22"/>
      <c r="E704" s="22"/>
      <c r="F704" s="22"/>
    </row>
    <row r="709" ht="15.75">
      <c r="A709" s="21"/>
    </row>
    <row r="710" ht="15.75">
      <c r="A710" s="22"/>
    </row>
    <row r="712" spans="2:6" ht="15.75">
      <c r="B712" s="21"/>
      <c r="C712" s="21"/>
      <c r="D712" s="21"/>
      <c r="E712" s="21"/>
      <c r="F712" s="21"/>
    </row>
    <row r="713" spans="2:6" ht="15.75">
      <c r="B713" s="22"/>
      <c r="C713" s="22"/>
      <c r="D713" s="22"/>
      <c r="E713" s="22"/>
      <c r="F713" s="22"/>
    </row>
    <row r="718" ht="15.75">
      <c r="A718" s="21"/>
    </row>
    <row r="719" ht="15.75">
      <c r="A719" s="22"/>
    </row>
    <row r="724" spans="2:6" ht="15.75">
      <c r="B724" s="21"/>
      <c r="C724" s="21"/>
      <c r="D724" s="21"/>
      <c r="E724" s="21"/>
      <c r="F724" s="21"/>
    </row>
    <row r="725" spans="2:6" ht="15.75">
      <c r="B725" s="22"/>
      <c r="C725" s="22"/>
      <c r="D725" s="22"/>
      <c r="E725" s="22"/>
      <c r="F725" s="22"/>
    </row>
    <row r="730" ht="15.75">
      <c r="A730" s="21"/>
    </row>
    <row r="731" ht="15.75">
      <c r="A731" s="22"/>
    </row>
    <row r="736" spans="2:6" ht="15.75">
      <c r="B736" s="21"/>
      <c r="C736" s="21"/>
      <c r="D736" s="21"/>
      <c r="E736" s="21"/>
      <c r="F736" s="21"/>
    </row>
    <row r="737" spans="2:6" ht="15.75">
      <c r="B737" s="22"/>
      <c r="C737" s="22"/>
      <c r="D737" s="22"/>
      <c r="E737" s="22"/>
      <c r="F737" s="22"/>
    </row>
    <row r="742" ht="15.75">
      <c r="A742" s="21"/>
    </row>
    <row r="743" ht="15.75">
      <c r="A743" s="22"/>
    </row>
    <row r="745" spans="2:6" ht="15.75">
      <c r="B745" s="21"/>
      <c r="C745" s="21"/>
      <c r="D745" s="21"/>
      <c r="E745" s="21"/>
      <c r="F745" s="21"/>
    </row>
    <row r="746" spans="2:6" ht="15.75">
      <c r="B746" s="22"/>
      <c r="C746" s="22"/>
      <c r="D746" s="22"/>
      <c r="E746" s="22"/>
      <c r="F746" s="22"/>
    </row>
    <row r="751" ht="15.75">
      <c r="A751" s="21"/>
    </row>
    <row r="752" ht="15.75">
      <c r="A752" s="22"/>
    </row>
    <row r="754" spans="2:6" ht="15.75">
      <c r="B754" s="21"/>
      <c r="C754" s="21"/>
      <c r="D754" s="21"/>
      <c r="E754" s="21"/>
      <c r="F754" s="21"/>
    </row>
    <row r="755" spans="2:6" ht="15.75">
      <c r="B755" s="22"/>
      <c r="C755" s="22"/>
      <c r="D755" s="22"/>
      <c r="E755" s="22"/>
      <c r="F755" s="22"/>
    </row>
    <row r="760" ht="15.75">
      <c r="A760" s="21"/>
    </row>
    <row r="761" ht="15.75">
      <c r="A761" s="22"/>
    </row>
    <row r="763" spans="2:6" ht="15.75">
      <c r="B763" s="21"/>
      <c r="C763" s="21"/>
      <c r="D763" s="21"/>
      <c r="E763" s="21"/>
      <c r="F763" s="21"/>
    </row>
    <row r="764" spans="2:6" ht="15.75">
      <c r="B764" s="22"/>
      <c r="C764" s="22"/>
      <c r="D764" s="22"/>
      <c r="E764" s="22"/>
      <c r="F764" s="22"/>
    </row>
    <row r="769" ht="15.75">
      <c r="A769" s="21"/>
    </row>
    <row r="770" ht="15.75">
      <c r="A770" s="22"/>
    </row>
    <row r="772" spans="2:6" ht="15.75">
      <c r="B772" s="21"/>
      <c r="C772" s="21"/>
      <c r="D772" s="21"/>
      <c r="E772" s="21"/>
      <c r="F772" s="21"/>
    </row>
    <row r="773" spans="2:6" ht="15.75">
      <c r="B773" s="22"/>
      <c r="C773" s="22"/>
      <c r="D773" s="22"/>
      <c r="E773" s="22"/>
      <c r="F773" s="22"/>
    </row>
    <row r="778" ht="15.75">
      <c r="A778" s="21"/>
    </row>
    <row r="779" ht="15.75">
      <c r="A779" s="22"/>
    </row>
    <row r="781" spans="2:6" ht="15.75">
      <c r="B781" s="21"/>
      <c r="C781" s="21"/>
      <c r="D781" s="21"/>
      <c r="E781" s="21"/>
      <c r="F781" s="21"/>
    </row>
    <row r="782" spans="2:6" ht="15.75">
      <c r="B782" s="22"/>
      <c r="C782" s="22"/>
      <c r="D782" s="22"/>
      <c r="E782" s="22"/>
      <c r="F782" s="22"/>
    </row>
    <row r="787" ht="15.75">
      <c r="A787" s="21"/>
    </row>
    <row r="788" ht="15.75">
      <c r="A788" s="22"/>
    </row>
    <row r="790" spans="2:6" ht="15.75">
      <c r="B790" s="21"/>
      <c r="C790" s="21"/>
      <c r="D790" s="21"/>
      <c r="E790" s="21"/>
      <c r="F790" s="21"/>
    </row>
    <row r="791" spans="2:6" ht="15.75">
      <c r="B791" s="22"/>
      <c r="C791" s="22"/>
      <c r="D791" s="22"/>
      <c r="E791" s="22"/>
      <c r="F791" s="22"/>
    </row>
    <row r="796" ht="15.75">
      <c r="A796" s="21"/>
    </row>
    <row r="797" ht="15.75">
      <c r="A797" s="22"/>
    </row>
    <row r="799" spans="2:6" ht="15.75">
      <c r="B799" s="21"/>
      <c r="C799" s="21"/>
      <c r="D799" s="21"/>
      <c r="E799" s="21"/>
      <c r="F799" s="21"/>
    </row>
    <row r="800" spans="2:6" ht="15.75">
      <c r="B800" s="22"/>
      <c r="C800" s="22"/>
      <c r="D800" s="22"/>
      <c r="E800" s="22"/>
      <c r="F800" s="22"/>
    </row>
    <row r="805" ht="15.75">
      <c r="A805" s="21"/>
    </row>
    <row r="806" ht="15.75">
      <c r="A806" s="22"/>
    </row>
    <row r="808" spans="2:6" ht="15.75">
      <c r="B808" s="21"/>
      <c r="C808" s="21"/>
      <c r="D808" s="21"/>
      <c r="E808" s="21"/>
      <c r="F808" s="21"/>
    </row>
    <row r="809" spans="2:6" ht="15.75">
      <c r="B809" s="22"/>
      <c r="C809" s="22"/>
      <c r="D809" s="22"/>
      <c r="E809" s="22"/>
      <c r="F809" s="22"/>
    </row>
    <row r="814" ht="15.75">
      <c r="A814" s="21"/>
    </row>
    <row r="815" ht="15.75">
      <c r="A815" s="22"/>
    </row>
    <row r="817" spans="2:6" ht="15.75">
      <c r="B817" s="21"/>
      <c r="C817" s="21"/>
      <c r="D817" s="21"/>
      <c r="E817" s="21"/>
      <c r="F817" s="21"/>
    </row>
    <row r="818" spans="2:6" ht="15.75">
      <c r="B818" s="22"/>
      <c r="C818" s="22"/>
      <c r="D818" s="22"/>
      <c r="E818" s="22"/>
      <c r="F818" s="22"/>
    </row>
    <row r="823" ht="15.75">
      <c r="A823" s="21"/>
    </row>
    <row r="824" ht="15.75">
      <c r="A824" s="22"/>
    </row>
    <row r="826" spans="2:6" ht="15.75">
      <c r="B826" s="21"/>
      <c r="C826" s="21"/>
      <c r="D826" s="21"/>
      <c r="E826" s="21"/>
      <c r="F826" s="21"/>
    </row>
    <row r="827" spans="2:6" ht="15.75">
      <c r="B827" s="22"/>
      <c r="C827" s="22"/>
      <c r="D827" s="22"/>
      <c r="E827" s="22"/>
      <c r="F827" s="22"/>
    </row>
    <row r="832" ht="15.75">
      <c r="A832" s="21"/>
    </row>
    <row r="833" ht="15.75">
      <c r="A833" s="22"/>
    </row>
    <row r="835" spans="2:6" ht="15.75">
      <c r="B835" s="21"/>
      <c r="C835" s="21"/>
      <c r="D835" s="21"/>
      <c r="E835" s="21"/>
      <c r="F835" s="21"/>
    </row>
    <row r="836" spans="2:6" ht="15.75">
      <c r="B836" s="22"/>
      <c r="C836" s="22"/>
      <c r="D836" s="22"/>
      <c r="E836" s="22"/>
      <c r="F836" s="22"/>
    </row>
    <row r="841" ht="15.75">
      <c r="A841" s="21"/>
    </row>
    <row r="842" ht="15.75">
      <c r="A842" s="22"/>
    </row>
    <row r="844" spans="2:6" ht="15.75">
      <c r="B844" s="21"/>
      <c r="C844" s="21"/>
      <c r="D844" s="21"/>
      <c r="E844" s="21"/>
      <c r="F844" s="21"/>
    </row>
    <row r="845" spans="2:6" ht="15.75">
      <c r="B845" s="22"/>
      <c r="C845" s="22"/>
      <c r="D845" s="22"/>
      <c r="E845" s="22"/>
      <c r="F845" s="22"/>
    </row>
    <row r="850" ht="15.75">
      <c r="A850" s="21"/>
    </row>
    <row r="851" ht="15.75">
      <c r="A851" s="22"/>
    </row>
    <row r="853" spans="2:6" ht="15.75">
      <c r="B853" s="21"/>
      <c r="C853" s="21"/>
      <c r="D853" s="21"/>
      <c r="E853" s="21"/>
      <c r="F853" s="21"/>
    </row>
    <row r="854" spans="2:6" ht="15.75">
      <c r="B854" s="22"/>
      <c r="C854" s="22"/>
      <c r="D854" s="22"/>
      <c r="E854" s="22"/>
      <c r="F854" s="22"/>
    </row>
    <row r="859" ht="15.75">
      <c r="A859" s="21"/>
    </row>
    <row r="860" ht="15.75">
      <c r="A860" s="22"/>
    </row>
    <row r="862" spans="2:6" ht="15.75">
      <c r="B862" s="21"/>
      <c r="C862" s="21"/>
      <c r="D862" s="21"/>
      <c r="E862" s="21"/>
      <c r="F862" s="21"/>
    </row>
    <row r="863" spans="2:6" ht="15.75">
      <c r="B863" s="22"/>
      <c r="C863" s="22"/>
      <c r="D863" s="22"/>
      <c r="E863" s="22"/>
      <c r="F863" s="22"/>
    </row>
    <row r="868" ht="15.75">
      <c r="A868" s="21"/>
    </row>
    <row r="869" ht="15.75">
      <c r="A869" s="22"/>
    </row>
    <row r="871" spans="2:6" ht="15.75">
      <c r="B871" s="21"/>
      <c r="C871" s="21"/>
      <c r="D871" s="21"/>
      <c r="E871" s="21"/>
      <c r="F871" s="21"/>
    </row>
    <row r="872" spans="2:6" ht="15.75">
      <c r="B872" s="22"/>
      <c r="C872" s="22"/>
      <c r="D872" s="22"/>
      <c r="E872" s="22"/>
      <c r="F872" s="22"/>
    </row>
    <row r="877" ht="15.75">
      <c r="A877" s="21"/>
    </row>
    <row r="878" ht="15.75">
      <c r="A878" s="22"/>
    </row>
    <row r="880" spans="2:6" ht="15.75">
      <c r="B880" s="21"/>
      <c r="C880" s="21"/>
      <c r="D880" s="21"/>
      <c r="E880" s="21"/>
      <c r="F880" s="21"/>
    </row>
    <row r="881" spans="2:6" ht="15.75">
      <c r="B881" s="22"/>
      <c r="C881" s="22"/>
      <c r="D881" s="22"/>
      <c r="E881" s="22"/>
      <c r="F881" s="22"/>
    </row>
    <row r="886" ht="15.75">
      <c r="A886" s="21"/>
    </row>
    <row r="887" ht="15.75">
      <c r="A887" s="22"/>
    </row>
    <row r="889" spans="2:6" ht="15.75">
      <c r="B889" s="21"/>
      <c r="C889" s="21"/>
      <c r="D889" s="21"/>
      <c r="E889" s="21"/>
      <c r="F889" s="21"/>
    </row>
    <row r="890" spans="2:6" ht="15.75">
      <c r="B890" s="22"/>
      <c r="C890" s="22"/>
      <c r="D890" s="22"/>
      <c r="E890" s="22"/>
      <c r="F890" s="22"/>
    </row>
    <row r="895" ht="15.75">
      <c r="A895" s="21"/>
    </row>
    <row r="896" ht="15.75">
      <c r="A896" s="22"/>
    </row>
    <row r="901" spans="2:6" ht="15.75">
      <c r="B901" s="21"/>
      <c r="C901" s="21"/>
      <c r="D901" s="21"/>
      <c r="E901" s="21"/>
      <c r="F901" s="21"/>
    </row>
    <row r="902" spans="2:6" ht="15.75">
      <c r="B902" s="22"/>
      <c r="C902" s="22"/>
      <c r="D902" s="22"/>
      <c r="E902" s="22"/>
      <c r="F902" s="22"/>
    </row>
    <row r="907" ht="15.75">
      <c r="A907" s="21"/>
    </row>
    <row r="908" ht="15.75">
      <c r="A908" s="22"/>
    </row>
    <row r="912" spans="2:6" ht="15.75">
      <c r="B912" s="21"/>
      <c r="C912" s="21"/>
      <c r="D912" s="21"/>
      <c r="E912" s="21"/>
      <c r="F912" s="21"/>
    </row>
    <row r="913" spans="2:6" ht="15.75">
      <c r="B913" s="22"/>
      <c r="C913" s="22"/>
      <c r="D913" s="22"/>
      <c r="E913" s="22"/>
      <c r="F913" s="22"/>
    </row>
    <row r="918" ht="15.75">
      <c r="A918" s="21"/>
    </row>
    <row r="919" ht="15.75">
      <c r="A919" s="22"/>
    </row>
    <row r="924" spans="2:6" ht="15.75">
      <c r="B924" s="21"/>
      <c r="C924" s="21"/>
      <c r="D924" s="21"/>
      <c r="E924" s="21"/>
      <c r="F924" s="21"/>
    </row>
    <row r="925" spans="2:6" ht="15.75">
      <c r="B925" s="22"/>
      <c r="C925" s="22"/>
      <c r="D925" s="22"/>
      <c r="E925" s="22"/>
      <c r="F925" s="22"/>
    </row>
    <row r="930" ht="15.75">
      <c r="A930" s="21"/>
    </row>
    <row r="931" ht="15.75">
      <c r="A931" s="22"/>
    </row>
    <row r="936" spans="2:6" ht="15.75">
      <c r="B936" s="21"/>
      <c r="C936" s="21"/>
      <c r="D936" s="21"/>
      <c r="E936" s="21"/>
      <c r="F936" s="21"/>
    </row>
    <row r="937" spans="2:6" ht="15.75">
      <c r="B937" s="22"/>
      <c r="C937" s="22"/>
      <c r="D937" s="22"/>
      <c r="E937" s="22"/>
      <c r="F937" s="22"/>
    </row>
    <row r="942" ht="15.75">
      <c r="A942" s="21"/>
    </row>
    <row r="943" ht="15.75">
      <c r="A943" s="22"/>
    </row>
    <row r="948" spans="2:6" ht="15.75">
      <c r="B948" s="21"/>
      <c r="C948" s="21"/>
      <c r="D948" s="21"/>
      <c r="E948" s="21"/>
      <c r="F948" s="21"/>
    </row>
    <row r="949" spans="2:6" ht="15.75">
      <c r="B949" s="22"/>
      <c r="C949" s="22"/>
      <c r="D949" s="22"/>
      <c r="E949" s="22"/>
      <c r="F949" s="22"/>
    </row>
    <row r="954" ht="15.75">
      <c r="A954" s="21"/>
    </row>
    <row r="955" ht="15.75">
      <c r="A955" s="22"/>
    </row>
    <row r="960" spans="2:6" ht="15.75">
      <c r="B960" s="21"/>
      <c r="C960" s="21"/>
      <c r="D960" s="21"/>
      <c r="E960" s="21"/>
      <c r="F960" s="21"/>
    </row>
    <row r="961" spans="2:6" ht="15.75">
      <c r="B961" s="22"/>
      <c r="C961" s="22"/>
      <c r="D961" s="22"/>
      <c r="E961" s="22"/>
      <c r="F961" s="22"/>
    </row>
    <row r="966" ht="15.75">
      <c r="A966" s="21"/>
    </row>
    <row r="967" ht="15.75">
      <c r="A967" s="22"/>
    </row>
    <row r="972" spans="2:6" ht="15.75">
      <c r="B972" s="21"/>
      <c r="C972" s="21"/>
      <c r="D972" s="21"/>
      <c r="E972" s="21"/>
      <c r="F972" s="21"/>
    </row>
    <row r="973" spans="2:6" ht="15.75">
      <c r="B973" s="22"/>
      <c r="C973" s="22"/>
      <c r="D973" s="22"/>
      <c r="E973" s="22"/>
      <c r="F973" s="22"/>
    </row>
    <row r="978" ht="15.75">
      <c r="A978" s="21"/>
    </row>
    <row r="979" ht="15.75">
      <c r="A979" s="22"/>
    </row>
    <row r="984" spans="2:6" ht="15.75">
      <c r="B984" s="21"/>
      <c r="C984" s="21"/>
      <c r="D984" s="21"/>
      <c r="E984" s="21"/>
      <c r="F984" s="21"/>
    </row>
    <row r="985" spans="2:6" ht="15.75">
      <c r="B985" s="22"/>
      <c r="C985" s="22"/>
      <c r="D985" s="22"/>
      <c r="E985" s="22"/>
      <c r="F985" s="22"/>
    </row>
    <row r="990" ht="15.75">
      <c r="A990" s="21"/>
    </row>
    <row r="991" ht="15.75">
      <c r="A991" s="22"/>
    </row>
    <row r="995" spans="2:6" ht="15.75">
      <c r="B995" s="21"/>
      <c r="C995" s="21"/>
      <c r="D995" s="21"/>
      <c r="E995" s="21"/>
      <c r="F995" s="21"/>
    </row>
    <row r="996" spans="2:6" ht="15.75">
      <c r="B996" s="22"/>
      <c r="C996" s="22"/>
      <c r="D996" s="22"/>
      <c r="E996" s="22"/>
      <c r="F996" s="22"/>
    </row>
    <row r="1001" ht="15.75">
      <c r="A1001" s="21"/>
    </row>
    <row r="1002" ht="15.75">
      <c r="A1002" s="22"/>
    </row>
    <row r="1006" spans="2:6" ht="15.75">
      <c r="B1006" s="21"/>
      <c r="C1006" s="21"/>
      <c r="D1006" s="21"/>
      <c r="E1006" s="21"/>
      <c r="F1006" s="21"/>
    </row>
    <row r="1007" spans="2:6" ht="15.75">
      <c r="B1007" s="22"/>
      <c r="C1007" s="22"/>
      <c r="D1007" s="22"/>
      <c r="E1007" s="22"/>
      <c r="F1007" s="22"/>
    </row>
    <row r="1012" ht="15.75">
      <c r="A1012" s="21"/>
    </row>
    <row r="1013" ht="15.75">
      <c r="A1013" s="22"/>
    </row>
    <row r="1017" spans="2:6" ht="15.75">
      <c r="B1017" s="21"/>
      <c r="C1017" s="21"/>
      <c r="D1017" s="21"/>
      <c r="E1017" s="21"/>
      <c r="F1017" s="21"/>
    </row>
    <row r="1018" spans="2:6" ht="15.75">
      <c r="B1018" s="22"/>
      <c r="C1018" s="22"/>
      <c r="D1018" s="22"/>
      <c r="E1018" s="22"/>
      <c r="F1018" s="22"/>
    </row>
    <row r="1023" ht="15.75">
      <c r="A1023" s="21"/>
    </row>
    <row r="1024" ht="15.75">
      <c r="A1024" s="22"/>
    </row>
    <row r="1029" spans="2:6" ht="15.75">
      <c r="B1029" s="21"/>
      <c r="C1029" s="21"/>
      <c r="D1029" s="21"/>
      <c r="E1029" s="21"/>
      <c r="F1029" s="21"/>
    </row>
    <row r="1030" spans="2:6" ht="15.75">
      <c r="B1030" s="22"/>
      <c r="C1030" s="22"/>
      <c r="D1030" s="22"/>
      <c r="E1030" s="22"/>
      <c r="F1030" s="22"/>
    </row>
    <row r="1035" ht="15.75">
      <c r="A1035" s="21"/>
    </row>
    <row r="1036" ht="15.75">
      <c r="A1036" s="22"/>
    </row>
    <row r="1041" spans="2:6" ht="15.75">
      <c r="B1041" s="21"/>
      <c r="C1041" s="21"/>
      <c r="D1041" s="21"/>
      <c r="E1041" s="21"/>
      <c r="F1041" s="21"/>
    </row>
    <row r="1042" spans="2:6" ht="15.75">
      <c r="B1042" s="22"/>
      <c r="C1042" s="22"/>
      <c r="D1042" s="22"/>
      <c r="E1042" s="22"/>
      <c r="F1042" s="22"/>
    </row>
    <row r="1047" ht="15.75">
      <c r="A1047" s="21"/>
    </row>
    <row r="1048" ht="15.75">
      <c r="A1048" s="22"/>
    </row>
    <row r="1053" spans="2:6" ht="15.75">
      <c r="B1053" s="21"/>
      <c r="C1053" s="21"/>
      <c r="D1053" s="21"/>
      <c r="E1053" s="21"/>
      <c r="F1053" s="21"/>
    </row>
    <row r="1054" spans="2:6" ht="15.75">
      <c r="B1054" s="22"/>
      <c r="C1054" s="22"/>
      <c r="D1054" s="22"/>
      <c r="E1054" s="22"/>
      <c r="F1054" s="22"/>
    </row>
    <row r="1059" ht="15.75">
      <c r="A1059" s="21"/>
    </row>
    <row r="1060" ht="15.75">
      <c r="A1060" s="22"/>
    </row>
    <row r="1062" spans="2:6" ht="15.75">
      <c r="B1062" s="21"/>
      <c r="C1062" s="21"/>
      <c r="D1062" s="21"/>
      <c r="E1062" s="21"/>
      <c r="F1062" s="21"/>
    </row>
    <row r="1063" spans="2:6" ht="15.75">
      <c r="B1063" s="22"/>
      <c r="C1063" s="22"/>
      <c r="D1063" s="22"/>
      <c r="E1063" s="22"/>
      <c r="F1063" s="22"/>
    </row>
    <row r="1068" ht="15.75">
      <c r="A1068" s="21"/>
    </row>
    <row r="1069" ht="15.75">
      <c r="A1069" s="22"/>
    </row>
    <row r="1073" spans="2:6" ht="15.75">
      <c r="B1073" s="21"/>
      <c r="C1073" s="21"/>
      <c r="D1073" s="21"/>
      <c r="E1073" s="21"/>
      <c r="F1073" s="21"/>
    </row>
    <row r="1074" spans="2:6" ht="15.75">
      <c r="B1074" s="22"/>
      <c r="C1074" s="22"/>
      <c r="D1074" s="22"/>
      <c r="E1074" s="22"/>
      <c r="F1074" s="22"/>
    </row>
    <row r="1079" ht="15.75">
      <c r="A1079" s="21"/>
    </row>
    <row r="1080" ht="15.75">
      <c r="A1080" s="22"/>
    </row>
    <row r="1085" spans="2:6" ht="15.75">
      <c r="B1085" s="21"/>
      <c r="C1085" s="21"/>
      <c r="D1085" s="21"/>
      <c r="E1085" s="21"/>
      <c r="F1085" s="21"/>
    </row>
    <row r="1086" spans="2:6" ht="15.75">
      <c r="B1086" s="22"/>
      <c r="C1086" s="22"/>
      <c r="D1086" s="22"/>
      <c r="E1086" s="22"/>
      <c r="F1086" s="22"/>
    </row>
    <row r="1091" ht="15.75">
      <c r="A1091" s="21"/>
    </row>
    <row r="1092" ht="15.75">
      <c r="A1092" s="22"/>
    </row>
    <row r="1097" spans="2:6" ht="15.75">
      <c r="B1097" s="21"/>
      <c r="C1097" s="21"/>
      <c r="D1097" s="21"/>
      <c r="E1097" s="21"/>
      <c r="F1097" s="21"/>
    </row>
    <row r="1098" spans="2:6" ht="15.75">
      <c r="B1098" s="22"/>
      <c r="C1098" s="22"/>
      <c r="D1098" s="22"/>
      <c r="E1098" s="22"/>
      <c r="F1098" s="22"/>
    </row>
    <row r="1103" ht="15.75">
      <c r="A1103" s="21"/>
    </row>
    <row r="1104" ht="15.75">
      <c r="A1104" s="22"/>
    </row>
    <row r="1109" spans="2:6" ht="15.75">
      <c r="B1109" s="21"/>
      <c r="C1109" s="21"/>
      <c r="D1109" s="21"/>
      <c r="E1109" s="21"/>
      <c r="F1109" s="21"/>
    </row>
    <row r="1110" spans="2:6" ht="15.75">
      <c r="B1110" s="22"/>
      <c r="C1110" s="22"/>
      <c r="D1110" s="22"/>
      <c r="E1110" s="22"/>
      <c r="F1110" s="22"/>
    </row>
    <row r="1115" ht="15.75">
      <c r="A1115" s="21"/>
    </row>
    <row r="1116" ht="15.75">
      <c r="A1116" s="22"/>
    </row>
    <row r="1121" spans="2:6" ht="15.75">
      <c r="B1121" s="21"/>
      <c r="C1121" s="21"/>
      <c r="D1121" s="21"/>
      <c r="E1121" s="21"/>
      <c r="F1121" s="21"/>
    </row>
    <row r="1127" ht="15.75">
      <c r="A1127" s="21"/>
    </row>
    <row r="1133" spans="2:6" ht="15.75">
      <c r="B1133" s="21"/>
      <c r="C1133" s="21"/>
      <c r="D1133" s="21"/>
      <c r="E1133" s="21"/>
      <c r="F1133" s="21"/>
    </row>
    <row r="1139" ht="15.75">
      <c r="A1139" s="21"/>
    </row>
    <row r="1145" spans="2:6" ht="15.75">
      <c r="B1145" s="21"/>
      <c r="C1145" s="21"/>
      <c r="D1145" s="21"/>
      <c r="E1145" s="21"/>
      <c r="F1145" s="21"/>
    </row>
    <row r="1151" ht="15.75">
      <c r="A1151" s="21"/>
    </row>
    <row r="1157" spans="2:6" ht="15.75">
      <c r="B1157" s="21"/>
      <c r="C1157" s="21"/>
      <c r="D1157" s="21"/>
      <c r="E1157" s="21"/>
      <c r="F1157" s="21"/>
    </row>
    <row r="1163" ht="15.75">
      <c r="A1163" s="21"/>
    </row>
    <row r="1165" spans="2:6" ht="15.75">
      <c r="B1165" s="21"/>
      <c r="C1165" s="21"/>
      <c r="D1165" s="21"/>
      <c r="E1165" s="21"/>
      <c r="F1165" s="21"/>
    </row>
    <row r="1171" ht="15.75">
      <c r="A1171" s="21"/>
    </row>
    <row r="1177" spans="2:6" ht="15.75">
      <c r="B1177" s="21"/>
      <c r="C1177" s="21"/>
      <c r="D1177" s="21"/>
      <c r="E1177" s="21"/>
      <c r="F1177" s="21"/>
    </row>
    <row r="1183" ht="15.75">
      <c r="A1183" s="21"/>
    </row>
    <row r="1189" spans="2:6" ht="15.75">
      <c r="B1189" s="21"/>
      <c r="C1189" s="21"/>
      <c r="D1189" s="21"/>
      <c r="E1189" s="21"/>
      <c r="F1189" s="21"/>
    </row>
    <row r="1195" ht="15.75">
      <c r="A1195" s="21"/>
    </row>
    <row r="1221" spans="2:6" ht="15.75">
      <c r="B1221" s="21"/>
      <c r="C1221" s="21"/>
      <c r="D1221" s="21"/>
      <c r="E1221" s="21"/>
      <c r="F1221" s="21"/>
    </row>
    <row r="1222" spans="2:6" ht="15.75">
      <c r="B1222" s="22"/>
      <c r="C1222" s="22"/>
      <c r="D1222" s="22"/>
      <c r="E1222" s="22"/>
      <c r="F1222" s="22"/>
    </row>
    <row r="1227" ht="15.75">
      <c r="A1227" s="21"/>
    </row>
    <row r="1228" ht="15.75">
      <c r="A1228" s="22"/>
    </row>
    <row r="1233" spans="2:6" ht="15.75">
      <c r="B1233" s="21"/>
      <c r="C1233" s="21"/>
      <c r="D1233" s="21"/>
      <c r="E1233" s="21"/>
      <c r="F1233" s="21"/>
    </row>
    <row r="1234" spans="2:6" ht="15.75">
      <c r="B1234" s="22"/>
      <c r="C1234" s="22"/>
      <c r="D1234" s="22"/>
      <c r="E1234" s="22"/>
      <c r="F1234" s="22"/>
    </row>
    <row r="1239" ht="15.75">
      <c r="A1239" s="21"/>
    </row>
    <row r="1240" ht="15.75">
      <c r="A1240" s="22"/>
    </row>
    <row r="1245" spans="2:6" ht="15.75">
      <c r="B1245" s="21"/>
      <c r="C1245" s="21"/>
      <c r="D1245" s="21"/>
      <c r="E1245" s="21"/>
      <c r="F1245" s="21"/>
    </row>
    <row r="1251" ht="15.75">
      <c r="A1251" s="21"/>
    </row>
    <row r="1258" spans="2:6" ht="15.75">
      <c r="B1258" s="22"/>
      <c r="C1258" s="22"/>
      <c r="D1258" s="22"/>
      <c r="E1258" s="22"/>
      <c r="F1258" s="22"/>
    </row>
    <row r="1259" spans="2:6" ht="15.75">
      <c r="B1259" s="22"/>
      <c r="C1259" s="22"/>
      <c r="D1259" s="22"/>
      <c r="E1259" s="22"/>
      <c r="F1259" s="22"/>
    </row>
    <row r="1260" spans="2:6" ht="15.75">
      <c r="B1260" s="22"/>
      <c r="C1260" s="22"/>
      <c r="D1260" s="22"/>
      <c r="E1260" s="22"/>
      <c r="F1260" s="22"/>
    </row>
    <row r="1261" spans="2:6" ht="15.75">
      <c r="B1261" s="22"/>
      <c r="C1261" s="22"/>
      <c r="D1261" s="22"/>
      <c r="E1261" s="22"/>
      <c r="F1261" s="22"/>
    </row>
    <row r="1262" spans="2:6" ht="15.75">
      <c r="B1262" s="22"/>
      <c r="C1262" s="22"/>
      <c r="D1262" s="22"/>
      <c r="E1262" s="22"/>
      <c r="F1262" s="22"/>
    </row>
    <row r="1264" ht="15.75">
      <c r="A1264" s="22"/>
    </row>
    <row r="1265" ht="15.75">
      <c r="A1265" s="22"/>
    </row>
    <row r="1266" ht="15.75">
      <c r="A1266" s="22"/>
    </row>
    <row r="1267" ht="15.75">
      <c r="A1267" s="22"/>
    </row>
    <row r="1268" ht="15.75">
      <c r="A1268" s="22"/>
    </row>
    <row r="1280" spans="2:6" ht="15.75">
      <c r="B1280" s="21"/>
      <c r="C1280" s="21"/>
      <c r="D1280" s="21"/>
      <c r="E1280" s="21"/>
      <c r="F1280" s="21"/>
    </row>
    <row r="1281" spans="2:6" ht="15.75">
      <c r="B1281" s="22"/>
      <c r="C1281" s="22"/>
      <c r="D1281" s="22"/>
      <c r="E1281" s="22"/>
      <c r="F1281" s="22"/>
    </row>
    <row r="1285" spans="2:6" ht="15.75">
      <c r="B1285" s="21"/>
      <c r="C1285" s="21"/>
      <c r="D1285" s="21"/>
      <c r="E1285" s="21"/>
      <c r="F1285" s="21"/>
    </row>
    <row r="1286" spans="1:6" ht="15.75">
      <c r="A1286" s="21"/>
      <c r="B1286" s="21"/>
      <c r="C1286" s="21"/>
      <c r="D1286" s="21"/>
      <c r="E1286" s="21"/>
      <c r="F1286" s="21"/>
    </row>
    <row r="1287" ht="15.75">
      <c r="A1287" s="22"/>
    </row>
    <row r="1290" spans="2:6" ht="15.75">
      <c r="B1290" s="21"/>
      <c r="C1290" s="21"/>
      <c r="D1290" s="21"/>
      <c r="E1290" s="21"/>
      <c r="F1290" s="21"/>
    </row>
    <row r="1291" ht="15.75">
      <c r="A1291" s="21"/>
    </row>
    <row r="1292" ht="15.75">
      <c r="A1292" s="21"/>
    </row>
    <row r="1295" spans="2:6" ht="15.75">
      <c r="B1295" s="21"/>
      <c r="C1295" s="21"/>
      <c r="D1295" s="21"/>
      <c r="E1295" s="21"/>
      <c r="F1295" s="21"/>
    </row>
    <row r="1296" ht="15.75">
      <c r="A1296" s="21"/>
    </row>
    <row r="1301" ht="15.75">
      <c r="A1301" s="21"/>
    </row>
    <row r="1302" spans="2:6" ht="15.75">
      <c r="B1302" s="21"/>
      <c r="C1302" s="21"/>
      <c r="D1302" s="21"/>
      <c r="E1302" s="21"/>
      <c r="F1302" s="21"/>
    </row>
    <row r="1307" spans="2:6" ht="15.75">
      <c r="B1307" s="21"/>
      <c r="C1307" s="21"/>
      <c r="D1307" s="21"/>
      <c r="E1307" s="21"/>
      <c r="F1307" s="21"/>
    </row>
    <row r="1308" ht="15.75">
      <c r="A1308" s="21"/>
    </row>
    <row r="1313" ht="15.75">
      <c r="A1313" s="21"/>
    </row>
    <row r="1316" spans="2:6" ht="15.75">
      <c r="B1316" s="21"/>
      <c r="C1316" s="21"/>
      <c r="D1316" s="21"/>
      <c r="E1316" s="21"/>
      <c r="F1316" s="21"/>
    </row>
    <row r="1322" ht="15.75">
      <c r="A1322" s="21"/>
    </row>
    <row r="1323" spans="2:6" ht="15.75">
      <c r="B1323" s="21"/>
      <c r="C1323" s="21"/>
      <c r="D1323" s="21"/>
      <c r="E1323" s="21"/>
      <c r="F1323" s="21"/>
    </row>
    <row r="1324" spans="2:6" ht="15.75">
      <c r="B1324" s="22"/>
      <c r="C1324" s="22"/>
      <c r="D1324" s="22"/>
      <c r="E1324" s="22"/>
      <c r="F1324" s="22"/>
    </row>
    <row r="1328" spans="2:6" ht="15.75">
      <c r="B1328" s="21"/>
      <c r="C1328" s="21"/>
      <c r="D1328" s="21"/>
      <c r="E1328" s="21"/>
      <c r="F1328" s="21"/>
    </row>
    <row r="1329" spans="1:6" ht="15.75">
      <c r="A1329" s="21"/>
      <c r="B1329" s="22"/>
      <c r="C1329" s="22"/>
      <c r="D1329" s="22"/>
      <c r="E1329" s="22"/>
      <c r="F1329" s="22"/>
    </row>
    <row r="1330" ht="15.75">
      <c r="A1330" s="22"/>
    </row>
    <row r="1333" spans="2:6" ht="15.75">
      <c r="B1333" s="21"/>
      <c r="C1333" s="21"/>
      <c r="D1333" s="21"/>
      <c r="E1333" s="21"/>
      <c r="F1333" s="21"/>
    </row>
    <row r="1334" spans="1:6" ht="15.75">
      <c r="A1334" s="21"/>
      <c r="B1334" s="22"/>
      <c r="C1334" s="22"/>
      <c r="D1334" s="22"/>
      <c r="E1334" s="22"/>
      <c r="F1334" s="22"/>
    </row>
    <row r="1335" ht="15.75">
      <c r="A1335" s="22"/>
    </row>
    <row r="1338" spans="2:6" ht="15.75">
      <c r="B1338" s="21"/>
      <c r="C1338" s="21"/>
      <c r="D1338" s="21"/>
      <c r="E1338" s="21"/>
      <c r="F1338" s="21"/>
    </row>
    <row r="1339" ht="15.75">
      <c r="A1339" s="21"/>
    </row>
    <row r="1340" ht="15.75">
      <c r="A1340" s="22"/>
    </row>
    <row r="1344" ht="15.75">
      <c r="A1344" s="21"/>
    </row>
    <row r="1393" spans="2:6" ht="15.75">
      <c r="B1393" s="22"/>
      <c r="C1393" s="22"/>
      <c r="D1393" s="22"/>
      <c r="E1393" s="22"/>
      <c r="F1393" s="22"/>
    </row>
    <row r="1399" ht="15.75">
      <c r="A1399" s="22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spans="1:6" ht="15.75">
      <c r="A1482" s="4"/>
      <c r="B1482" s="4"/>
      <c r="C1482" s="4"/>
      <c r="D1482" s="4"/>
      <c r="E1482" s="4"/>
      <c r="F1482" s="4"/>
    </row>
    <row r="1483" spans="1:6" ht="15.75">
      <c r="A1483" s="4"/>
      <c r="B1483" s="4"/>
      <c r="C1483" s="4"/>
      <c r="D1483" s="4"/>
      <c r="E1483" s="4"/>
      <c r="F1483" s="4"/>
    </row>
    <row r="1484" ht="15.75">
      <c r="A1484" s="4"/>
    </row>
    <row r="1485" ht="15.75">
      <c r="A1485" s="4"/>
    </row>
    <row r="1486" spans="1:6" ht="15.75">
      <c r="A1486" s="4"/>
      <c r="B1486" s="22"/>
      <c r="C1486" s="22"/>
      <c r="D1486" s="22"/>
      <c r="E1486" s="22"/>
      <c r="F1486" s="22"/>
    </row>
    <row r="1487" ht="15.75">
      <c r="A1487" s="4"/>
    </row>
    <row r="1488" spans="1:6" ht="15.75">
      <c r="A1488" s="4"/>
      <c r="B1488" s="22"/>
      <c r="C1488" s="22"/>
      <c r="D1488" s="22"/>
      <c r="E1488" s="22"/>
      <c r="F1488" s="22"/>
    </row>
    <row r="1489" ht="15.75">
      <c r="A1489" s="4"/>
    </row>
    <row r="1490" spans="2:6" ht="15.75">
      <c r="B1490" s="22"/>
      <c r="C1490" s="22"/>
      <c r="D1490" s="22"/>
      <c r="E1490" s="22"/>
      <c r="F1490" s="22"/>
    </row>
    <row r="1492" ht="15.75">
      <c r="A1492" s="22"/>
    </row>
    <row r="1494" ht="15.75">
      <c r="A1494" s="22"/>
    </row>
    <row r="1496" ht="15.75">
      <c r="A1496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2012-11-28T15:21:57Z</cp:lastPrinted>
  <dcterms:created xsi:type="dcterms:W3CDTF">1996-10-08T23:32:33Z</dcterms:created>
  <dcterms:modified xsi:type="dcterms:W3CDTF">2012-12-03T10:39:42Z</dcterms:modified>
  <cp:category/>
  <cp:version/>
  <cp:contentType/>
  <cp:contentStatus/>
</cp:coreProperties>
</file>