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 (4)" sheetId="1" r:id="rId1"/>
    <sheet name="Лист2 (3)" sheetId="2" r:id="rId2"/>
    <sheet name="Лист2 (2)" sheetId="3" r:id="rId3"/>
    <sheet name="Лист1" sheetId="4" r:id="rId4"/>
  </sheets>
  <definedNames>
    <definedName name="_xlnm.Print_Area" localSheetId="1">'Лист2 (3)'!$A$1:$E$37</definedName>
    <definedName name="_xlnm.Print_Area" localSheetId="0">'Лист2 (4)'!$A$1:$F$34</definedName>
  </definedNames>
  <calcPr fullCalcOnLoad="1"/>
</workbook>
</file>

<file path=xl/sharedStrings.xml><?xml version="1.0" encoding="utf-8"?>
<sst xmlns="http://schemas.openxmlformats.org/spreadsheetml/2006/main" count="198" uniqueCount="99">
  <si>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</si>
  <si>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</si>
  <si>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</si>
  <si>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</si>
  <si>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</si>
  <si>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</si>
  <si>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</si>
  <si>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</si>
  <si>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</si>
  <si>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</si>
  <si>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</si>
  <si>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</si>
  <si>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</si>
  <si>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</si>
  <si>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</si>
  <si>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</si>
  <si>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</si>
  <si>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</si>
  <si>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</si>
  <si>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</si>
  <si>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</si>
  <si>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</si>
  <si>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</si>
  <si>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</si>
  <si>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</si>
  <si>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</si>
  <si>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</si>
  <si>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</si>
  <si>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</si>
  <si>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</si>
  <si>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</si>
  <si>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</si>
  <si>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Субвенции бюджетам поселений на осуществление полномочий по распоряжению землей 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</si>
  <si>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</si>
  <si>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</si>
  <si>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</si>
  <si>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Субвенции бюджетам поселений на осуществление полномочий по первичному воинскому учету на территориях где отсутствуют военные кимиссариаты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</si>
  <si>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</si>
  <si>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</si>
  <si>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</si>
  <si>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</si>
  <si>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</si>
  <si>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</si>
  <si>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</si>
  <si>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Кобринского сельского поселение</t>
  </si>
  <si>
    <t>Приложение 2</t>
  </si>
  <si>
    <t>1 07 00000 00 0000 110</t>
  </si>
  <si>
    <t>поступления доходов в  бюджет Кобринского сельского поселения  на 2010 год</t>
  </si>
  <si>
    <t>Проект бюджета 2010 года  тыс.руб.</t>
  </si>
  <si>
    <t>Уточненный бюджет на 2009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</si>
  <si>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</si>
  <si>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</si>
  <si>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</si>
  <si>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</si>
  <si>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1 17 05050 10 0509 180</t>
  </si>
  <si>
    <t>Прочие неналоговые доходы бюджетов поселений (МУ "ЦК Кобринского поселения")</t>
  </si>
  <si>
    <t>1 13 03050 10 0509 130</t>
  </si>
  <si>
    <t>Прочие доходы от оказания платных услуг получателями средств бюджетов поселений и компенсаций затрат бюджетов поселений (МУ "ЦК Кобринского поселения)</t>
  </si>
  <si>
    <t>2 02 03015 10 0000 151</t>
  </si>
  <si>
    <t>2 02 04014 10 0000 151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</si>
  <si>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</si>
  <si>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</si>
  <si>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2 02 09054 10 0000 151</t>
  </si>
  <si>
    <t>Прочие безвозмездные поступления в бюджеты поселений от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</si>
  <si>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</si>
  <si>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исполнения к уточненному бюджету</t>
  </si>
  <si>
    <t>Бюджетна  2009 год</t>
  </si>
  <si>
    <t>% исполнения к бюджету</t>
  </si>
  <si>
    <t xml:space="preserve">Доходы от оказания платных услуг (МУ "ЦК Кобринского поселения) </t>
  </si>
  <si>
    <t>поступления доходов в  бюджет Кобринского сельского поселения  на 2011 год</t>
  </si>
  <si>
    <t xml:space="preserve"> Бюджет на           2011 год  тыс.руб.</t>
  </si>
  <si>
    <t>1 17 000 00 0000 000</t>
  </si>
  <si>
    <t>Прочие неналоговые доходы</t>
  </si>
  <si>
    <t>1 17 05050 10 0508 180</t>
  </si>
  <si>
    <t>Прочие неналоговые доходы (Адм)</t>
  </si>
  <si>
    <t>Прочие неналоговые доходы (ЦК)</t>
  </si>
  <si>
    <t>Субвенции  бюджетам поселений на осуществление полномочий по первичному воинскому учету на территориях, где отсутствуют военные комиссариаты</t>
  </si>
  <si>
    <t>2 02 02999 10 0000 151</t>
  </si>
  <si>
    <t>Прочие субсидии бюджетам поселений</t>
  </si>
  <si>
    <t>Межбюджетные трансферты, передоваемые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</si>
  <si>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1 11 09045 10 0000 120</t>
  </si>
  <si>
    <t>Прочие поступления от использования имущества (наем)</t>
  </si>
  <si>
    <t>№     от    апреля  2011 года</t>
  </si>
  <si>
    <t>Исполнено за 1 кв. 2011</t>
  </si>
  <si>
    <t>2 02 04999 10 0000 151</t>
  </si>
  <si>
    <t>Прочие межбюджетные трансферты, передаваемые бюджетам поселений</t>
  </si>
  <si>
    <t>% исполнения</t>
  </si>
  <si>
    <t>Исполнено  за 1 кв. 2011</t>
  </si>
  <si>
    <t>2 02 04012 10 0000 151</t>
  </si>
  <si>
    <t>Межбюджетные трансферты, передаваемые бюджетам поселений  для компенсации дополнительных расходов, возникших в  результате решений, принятых органами власти другого уровня</t>
  </si>
  <si>
    <t>1 05 03020 01 0000 110</t>
  </si>
  <si>
    <t>1 11 05035 10 0000 120</t>
  </si>
  <si>
    <t>Доходы от сдачи в аренду имущества, находящегося в оперативном упралении органов управления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</si>
  <si>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</si>
  <si>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Исполнено за  год 2011     тыс. руб.</t>
  </si>
  <si>
    <t>1 13 03050 10 0000 130</t>
  </si>
  <si>
    <t>Прочие доходы от оказания платных услуг</t>
  </si>
  <si>
    <t>1 06 04000 00 0000 110</t>
  </si>
  <si>
    <t>№  16   от 22 марта       2011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</si>
</sst>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5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4">
      <selection activeCell="A34" sqref="A34:B34"/>
    </sheetView>
  </sheetViews>
  <sheetFormatPr defaultColWidth="9.140625" defaultRowHeight="12.75"/>
  <cols>
    <col min="1" max="1" width="19.7109375" style="0" customWidth="1"/>
    <col min="2" max="2" width="47.421875" style="0" customWidth="1"/>
    <col min="3" max="3" width="10.28125" style="0" customWidth="1"/>
    <col min="4" max="4" width="7.8515625" style="0" customWidth="1"/>
    <col min="5" max="5" width="8.28125" style="0" customWidth="1"/>
    <col min="6" max="6" width="7.140625" style="0" customWidth="1"/>
  </cols>
  <sheetData>
    <row r="1" spans="2:6" ht="15.75" customHeight="1">
      <c r="B1" s="33" t="s">
        <v>45</v>
      </c>
      <c r="C1" s="33"/>
      <c r="D1" s="33"/>
      <c r="E1" s="33"/>
      <c r="F1" s="33"/>
    </row>
    <row r="2" spans="2:6" ht="14.25" customHeight="1">
      <c r="B2" s="34" t="s">
        <v>43</v>
      </c>
      <c r="C2" s="34"/>
      <c r="D2" s="34"/>
      <c r="E2" s="34"/>
      <c r="F2" s="34"/>
    </row>
    <row r="3" spans="2:6" ht="14.25" customHeight="1">
      <c r="B3" s="35" t="s">
        <v>44</v>
      </c>
      <c r="C3" s="35"/>
      <c r="D3" s="35"/>
      <c r="E3" s="35"/>
      <c r="F3" s="35"/>
    </row>
    <row r="4" spans="2:6" ht="12.75">
      <c r="B4" s="36" t="s">
        <v>82</v>
      </c>
      <c r="C4" s="36"/>
      <c r="D4" s="36"/>
      <c r="E4" s="36"/>
      <c r="F4" s="36"/>
    </row>
    <row r="5" spans="1:6" ht="15.75">
      <c r="A5" s="37" t="s">
        <v>14</v>
      </c>
      <c r="B5" s="37"/>
      <c r="C5" s="37"/>
      <c r="D5" s="37"/>
      <c r="E5" s="37"/>
      <c r="F5" s="37"/>
    </row>
    <row r="6" spans="1:6" ht="15.75">
      <c r="A6" s="38" t="s">
        <v>69</v>
      </c>
      <c r="B6" s="38"/>
      <c r="C6" s="38"/>
      <c r="D6" s="38"/>
      <c r="E6" s="38"/>
      <c r="F6" s="38"/>
    </row>
    <row r="7" spans="1:6" ht="60" customHeight="1">
      <c r="A7" s="27" t="s">
        <v>0</v>
      </c>
      <c r="B7" s="29" t="s">
        <v>15</v>
      </c>
      <c r="C7" s="4" t="s">
        <v>70</v>
      </c>
      <c r="D7" s="4" t="s">
        <v>87</v>
      </c>
      <c r="E7" s="5" t="s">
        <v>83</v>
      </c>
      <c r="F7" s="5" t="s">
        <v>86</v>
      </c>
    </row>
    <row r="8" spans="1:6" ht="3.75" customHeight="1" hidden="1">
      <c r="A8" s="28"/>
      <c r="B8" s="30"/>
      <c r="C8" s="11"/>
      <c r="D8" s="11"/>
      <c r="E8" s="24"/>
      <c r="F8" s="24"/>
    </row>
    <row r="9" spans="1:6" ht="12.75">
      <c r="A9" s="6" t="s">
        <v>1</v>
      </c>
      <c r="B9" s="6" t="s">
        <v>2</v>
      </c>
      <c r="C9" s="1">
        <f>C10+C12+C16+C22+C20+C24</f>
        <v>9615.300000000001</v>
      </c>
      <c r="D9" s="1">
        <f>D10+D12+D16+D22+D20+D24</f>
        <v>3197.7999999999993</v>
      </c>
      <c r="E9" s="1">
        <f>E10+E12+E16+E22+E20+E24</f>
        <v>2192.6</v>
      </c>
      <c r="F9" s="25">
        <f>E9/C9*100</f>
        <v>22.80324066851788</v>
      </c>
    </row>
    <row r="10" spans="1:6" ht="17.25" customHeight="1">
      <c r="A10" s="6" t="s">
        <v>3</v>
      </c>
      <c r="B10" s="6" t="s">
        <v>9</v>
      </c>
      <c r="C10" s="1">
        <f>C11</f>
        <v>1258.6</v>
      </c>
      <c r="D10" s="1">
        <f>D11</f>
        <v>189.7</v>
      </c>
      <c r="E10" s="1">
        <f>E11</f>
        <v>207.9</v>
      </c>
      <c r="F10" s="26">
        <f>E10/C10*100</f>
        <v>16.518353726362626</v>
      </c>
    </row>
    <row r="11" spans="1:6" ht="17.25" customHeight="1">
      <c r="A11" s="7" t="s">
        <v>4</v>
      </c>
      <c r="B11" s="8" t="s">
        <v>10</v>
      </c>
      <c r="C11" s="2">
        <v>1258.6</v>
      </c>
      <c r="D11" s="2">
        <v>189.7</v>
      </c>
      <c r="E11" s="24">
        <v>207.9</v>
      </c>
      <c r="F11" s="26">
        <f>E11/C11*100</f>
        <v>16.518353726362626</v>
      </c>
    </row>
    <row r="12" spans="1:6" ht="16.5" customHeight="1">
      <c r="A12" s="6" t="s">
        <v>16</v>
      </c>
      <c r="B12" s="6" t="s">
        <v>12</v>
      </c>
      <c r="C12" s="1">
        <f>C13+C14+C15</f>
        <v>4811.700000000001</v>
      </c>
      <c r="D12" s="1">
        <f>D13+D14+D15</f>
        <v>2845.8999999999996</v>
      </c>
      <c r="E12" s="1">
        <f>E13+E14+E15</f>
        <v>1587.1</v>
      </c>
      <c r="F12" s="25">
        <f aca="true" t="shared" si="0" ref="F12:F34">E12/C12*100</f>
        <v>32.98418438389758</v>
      </c>
    </row>
    <row r="13" spans="1:6" ht="12.75">
      <c r="A13" s="7" t="s">
        <v>20</v>
      </c>
      <c r="B13" s="7" t="s">
        <v>21</v>
      </c>
      <c r="C13" s="2">
        <v>91.3</v>
      </c>
      <c r="D13" s="2">
        <v>155.2</v>
      </c>
      <c r="E13" s="24">
        <v>176.6</v>
      </c>
      <c r="F13" s="26">
        <f t="shared" si="0"/>
        <v>193.42825848849944</v>
      </c>
    </row>
    <row r="14" spans="1:6" ht="15.75" customHeight="1">
      <c r="A14" s="7" t="s">
        <v>22</v>
      </c>
      <c r="B14" s="8" t="s">
        <v>23</v>
      </c>
      <c r="C14" s="2">
        <v>2700</v>
      </c>
      <c r="D14" s="2">
        <v>2275.7</v>
      </c>
      <c r="E14" s="24">
        <v>1327.5</v>
      </c>
      <c r="F14" s="26">
        <f t="shared" si="0"/>
        <v>49.166666666666664</v>
      </c>
    </row>
    <row r="15" spans="1:6" ht="15.75" customHeight="1">
      <c r="A15" s="7" t="s">
        <v>46</v>
      </c>
      <c r="B15" s="8" t="s">
        <v>37</v>
      </c>
      <c r="C15" s="2">
        <v>2020.4</v>
      </c>
      <c r="D15" s="2">
        <v>415</v>
      </c>
      <c r="E15" s="14">
        <v>83</v>
      </c>
      <c r="F15" s="26">
        <f t="shared" si="0"/>
        <v>4.108097406454167</v>
      </c>
    </row>
    <row r="16" spans="1:6" ht="39" customHeight="1">
      <c r="A16" s="6" t="s">
        <v>17</v>
      </c>
      <c r="B16" s="9" t="s">
        <v>13</v>
      </c>
      <c r="C16" s="1">
        <f>C17+C19</f>
        <v>300</v>
      </c>
      <c r="D16" s="1">
        <f>D17+D19+D18</f>
        <v>126</v>
      </c>
      <c r="E16" s="1">
        <f>E17+E19+E18</f>
        <v>284.9</v>
      </c>
      <c r="F16" s="25">
        <f t="shared" si="0"/>
        <v>94.96666666666665</v>
      </c>
    </row>
    <row r="17" spans="1:6" ht="27.75" customHeight="1">
      <c r="A17" s="5" t="s">
        <v>34</v>
      </c>
      <c r="B17" s="5" t="s">
        <v>24</v>
      </c>
      <c r="C17" s="2">
        <v>0</v>
      </c>
      <c r="D17" s="2">
        <v>2.3</v>
      </c>
      <c r="E17" s="2">
        <v>0</v>
      </c>
      <c r="F17" s="26">
        <v>0</v>
      </c>
    </row>
    <row r="18" spans="1:6" ht="51" customHeight="1">
      <c r="A18" s="5" t="s">
        <v>25</v>
      </c>
      <c r="B18" s="5" t="s">
        <v>35</v>
      </c>
      <c r="C18" s="2">
        <v>800</v>
      </c>
      <c r="D18" s="2">
        <v>79.5</v>
      </c>
      <c r="E18" s="7">
        <v>186.6</v>
      </c>
      <c r="F18" s="26">
        <f t="shared" si="0"/>
        <v>23.325</v>
      </c>
    </row>
    <row r="19" spans="1:6" ht="26.25" customHeight="1">
      <c r="A19" s="5" t="s">
        <v>80</v>
      </c>
      <c r="B19" s="5" t="s">
        <v>81</v>
      </c>
      <c r="C19" s="2">
        <v>300</v>
      </c>
      <c r="D19" s="2">
        <v>44.2</v>
      </c>
      <c r="E19" s="7">
        <v>98.3</v>
      </c>
      <c r="F19" s="26">
        <f t="shared" si="0"/>
        <v>32.766666666666666</v>
      </c>
    </row>
    <row r="20" spans="1:6" ht="30" customHeight="1">
      <c r="A20" s="10" t="s">
        <v>38</v>
      </c>
      <c r="B20" s="10" t="s">
        <v>39</v>
      </c>
      <c r="C20" s="1">
        <f>C21</f>
        <v>80</v>
      </c>
      <c r="D20" s="1">
        <f>D21</f>
        <v>12</v>
      </c>
      <c r="E20" s="1">
        <f>E21</f>
        <v>5</v>
      </c>
      <c r="F20" s="25">
        <f t="shared" si="0"/>
        <v>6.25</v>
      </c>
    </row>
    <row r="21" spans="1:6" ht="29.25" customHeight="1">
      <c r="A21" s="5" t="s">
        <v>56</v>
      </c>
      <c r="B21" s="5" t="s">
        <v>68</v>
      </c>
      <c r="C21" s="2">
        <v>80</v>
      </c>
      <c r="D21" s="2">
        <v>12</v>
      </c>
      <c r="E21" s="26">
        <v>5</v>
      </c>
      <c r="F21" s="26">
        <f t="shared" si="0"/>
        <v>6.25</v>
      </c>
    </row>
    <row r="22" spans="1:6" ht="27.75" customHeight="1">
      <c r="A22" s="6" t="s">
        <v>18</v>
      </c>
      <c r="B22" s="9" t="s">
        <v>33</v>
      </c>
      <c r="C22" s="1">
        <f>C23</f>
        <v>3000</v>
      </c>
      <c r="D22" s="1">
        <f>D23</f>
        <v>24.2</v>
      </c>
      <c r="E22" s="1">
        <f>E23</f>
        <v>27.7</v>
      </c>
      <c r="F22" s="25">
        <f t="shared" si="0"/>
        <v>0.9233333333333333</v>
      </c>
    </row>
    <row r="23" spans="1:6" ht="16.5" customHeight="1">
      <c r="A23" s="7" t="s">
        <v>18</v>
      </c>
      <c r="B23" s="8" t="s">
        <v>19</v>
      </c>
      <c r="C23" s="2">
        <v>3000</v>
      </c>
      <c r="D23" s="2">
        <v>24.2</v>
      </c>
      <c r="E23" s="24">
        <v>27.7</v>
      </c>
      <c r="F23" s="26">
        <f t="shared" si="0"/>
        <v>0.9233333333333333</v>
      </c>
    </row>
    <row r="24" spans="1:6" ht="16.5" customHeight="1">
      <c r="A24" s="6" t="s">
        <v>71</v>
      </c>
      <c r="B24" s="9" t="s">
        <v>72</v>
      </c>
      <c r="C24" s="1">
        <f>SUM(C25:C26)</f>
        <v>165</v>
      </c>
      <c r="D24" s="1">
        <f>SUM(D25:D26)</f>
        <v>0</v>
      </c>
      <c r="E24" s="1">
        <f>SUM(E25:E26)</f>
        <v>80</v>
      </c>
      <c r="F24" s="25">
        <f t="shared" si="0"/>
        <v>48.484848484848484</v>
      </c>
    </row>
    <row r="25" spans="1:6" ht="16.5" customHeight="1">
      <c r="A25" s="7" t="s">
        <v>73</v>
      </c>
      <c r="B25" s="8" t="s">
        <v>74</v>
      </c>
      <c r="C25" s="2">
        <v>100</v>
      </c>
      <c r="D25" s="2">
        <v>0</v>
      </c>
      <c r="E25" s="14">
        <v>15</v>
      </c>
      <c r="F25" s="26">
        <f t="shared" si="0"/>
        <v>15</v>
      </c>
    </row>
    <row r="26" spans="1:6" ht="16.5" customHeight="1">
      <c r="A26" s="7" t="s">
        <v>54</v>
      </c>
      <c r="B26" s="8" t="s">
        <v>75</v>
      </c>
      <c r="C26" s="2">
        <v>65</v>
      </c>
      <c r="D26" s="2">
        <v>0</v>
      </c>
      <c r="E26" s="14">
        <v>65</v>
      </c>
      <c r="F26" s="26">
        <f t="shared" si="0"/>
        <v>100</v>
      </c>
    </row>
    <row r="27" spans="1:6" ht="17.25" customHeight="1">
      <c r="A27" s="6" t="s">
        <v>26</v>
      </c>
      <c r="B27" s="9" t="s">
        <v>42</v>
      </c>
      <c r="C27" s="1">
        <f>C28+C30+C29+C31</f>
        <v>9894.959</v>
      </c>
      <c r="D27" s="1">
        <f>D28+D30+D29+D31+D32</f>
        <v>2596.8</v>
      </c>
      <c r="E27" s="1">
        <f>E28+E30+E29+E31+E33</f>
        <v>2276.2</v>
      </c>
      <c r="F27" s="25">
        <f t="shared" si="0"/>
        <v>23.003632455677682</v>
      </c>
    </row>
    <row r="28" spans="1:6" ht="25.5">
      <c r="A28" s="7" t="s">
        <v>29</v>
      </c>
      <c r="B28" s="5" t="s">
        <v>28</v>
      </c>
      <c r="C28" s="2">
        <v>9147.8</v>
      </c>
      <c r="D28" s="2">
        <v>2180.1</v>
      </c>
      <c r="E28" s="7">
        <v>1837.3</v>
      </c>
      <c r="F28" s="26">
        <f t="shared" si="0"/>
        <v>20.084610507444413</v>
      </c>
    </row>
    <row r="29" spans="1:6" ht="44.25" customHeight="1">
      <c r="A29" s="7" t="s">
        <v>58</v>
      </c>
      <c r="B29" s="8" t="s">
        <v>76</v>
      </c>
      <c r="C29" s="2">
        <v>164.459</v>
      </c>
      <c r="D29" s="2">
        <v>196.9</v>
      </c>
      <c r="E29" s="7">
        <v>164.5</v>
      </c>
      <c r="F29" s="26">
        <f t="shared" si="0"/>
        <v>100.02493022577055</v>
      </c>
    </row>
    <row r="30" spans="1:6" ht="64.5" customHeight="1">
      <c r="A30" s="7" t="s">
        <v>59</v>
      </c>
      <c r="B30" s="5" t="s">
        <v>79</v>
      </c>
      <c r="C30" s="2">
        <v>97.7</v>
      </c>
      <c r="D30" s="2">
        <v>19.8</v>
      </c>
      <c r="E30" s="7">
        <v>24.4</v>
      </c>
      <c r="F30" s="26">
        <f t="shared" si="0"/>
        <v>24.974411463664275</v>
      </c>
    </row>
    <row r="31" spans="1:6" ht="21" customHeight="1">
      <c r="A31" s="7" t="s">
        <v>77</v>
      </c>
      <c r="B31" s="5" t="s">
        <v>78</v>
      </c>
      <c r="C31" s="2">
        <v>485</v>
      </c>
      <c r="D31" s="2">
        <v>0</v>
      </c>
      <c r="E31" s="7">
        <v>0</v>
      </c>
      <c r="F31" s="26">
        <f t="shared" si="0"/>
        <v>0</v>
      </c>
    </row>
    <row r="32" spans="1:6" ht="64.5" customHeight="1">
      <c r="A32" s="7" t="s">
        <v>88</v>
      </c>
      <c r="B32" s="5" t="s">
        <v>89</v>
      </c>
      <c r="C32" s="2">
        <v>0</v>
      </c>
      <c r="D32" s="2">
        <v>200</v>
      </c>
      <c r="E32" s="7">
        <v>0</v>
      </c>
      <c r="F32" s="26">
        <v>0</v>
      </c>
    </row>
    <row r="33" spans="1:6" ht="29.25" customHeight="1">
      <c r="A33" s="7" t="s">
        <v>84</v>
      </c>
      <c r="B33" s="5" t="s">
        <v>85</v>
      </c>
      <c r="C33" s="2">
        <v>250</v>
      </c>
      <c r="D33" s="2">
        <v>0</v>
      </c>
      <c r="E33" s="7">
        <v>250</v>
      </c>
      <c r="F33" s="26">
        <f t="shared" si="0"/>
        <v>100</v>
      </c>
    </row>
    <row r="34" spans="1:6" ht="16.5" customHeight="1">
      <c r="A34" s="31" t="s">
        <v>8</v>
      </c>
      <c r="B34" s="32"/>
      <c r="C34" s="3">
        <f>C9+C27</f>
        <v>19510.259000000002</v>
      </c>
      <c r="D34" s="3">
        <f>D9+D27</f>
        <v>5794.599999999999</v>
      </c>
      <c r="E34" s="3">
        <f>E9+E27</f>
        <v>4468.799999999999</v>
      </c>
      <c r="F34" s="25">
        <f t="shared" si="0"/>
        <v>22.904872764631158</v>
      </c>
    </row>
  </sheetData>
  <sheetProtection/>
  <mergeCells count="9">
    <mergeCell ref="A7:A8"/>
    <mergeCell ref="B7:B8"/>
    <mergeCell ref="A34:B34"/>
    <mergeCell ref="B1:F1"/>
    <mergeCell ref="B2:F2"/>
    <mergeCell ref="B3:F3"/>
    <mergeCell ref="B4:F4"/>
    <mergeCell ref="A5:F5"/>
    <mergeCell ref="A6:F6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19.7109375" style="0" customWidth="1"/>
    <col min="2" max="2" width="44.421875" style="0" customWidth="1"/>
    <col min="3" max="3" width="8.7109375" style="0" customWidth="1"/>
    <col min="4" max="4" width="11.7109375" style="0" customWidth="1"/>
    <col min="5" max="5" width="10.28125" style="0" customWidth="1"/>
  </cols>
  <sheetData>
    <row r="1" spans="2:5" ht="15.75" customHeight="1">
      <c r="B1" s="33" t="s">
        <v>45</v>
      </c>
      <c r="C1" s="33"/>
      <c r="D1" s="33"/>
      <c r="E1" s="33"/>
    </row>
    <row r="2" spans="2:5" ht="14.25" customHeight="1">
      <c r="B2" s="34" t="s">
        <v>43</v>
      </c>
      <c r="C2" s="34"/>
      <c r="D2" s="34"/>
      <c r="E2" s="34"/>
    </row>
    <row r="3" spans="2:5" ht="14.25" customHeight="1">
      <c r="B3" s="35" t="s">
        <v>44</v>
      </c>
      <c r="C3" s="35"/>
      <c r="D3" s="35"/>
      <c r="E3" s="35"/>
    </row>
    <row r="4" spans="2:5" ht="12.75">
      <c r="B4" s="36" t="s">
        <v>98</v>
      </c>
      <c r="C4" s="36"/>
      <c r="D4" s="36"/>
      <c r="E4" s="36"/>
    </row>
    <row r="5" spans="1:5" ht="15.75">
      <c r="A5" s="37" t="s">
        <v>14</v>
      </c>
      <c r="B5" s="37"/>
      <c r="C5" s="37"/>
      <c r="D5" s="37"/>
      <c r="E5" s="37"/>
    </row>
    <row r="6" spans="1:5" ht="15.75">
      <c r="A6" s="38" t="s">
        <v>69</v>
      </c>
      <c r="B6" s="38"/>
      <c r="C6" s="38"/>
      <c r="D6" s="38"/>
      <c r="E6" s="38"/>
    </row>
    <row r="7" spans="1:5" ht="93" customHeight="1">
      <c r="A7" s="27" t="s">
        <v>0</v>
      </c>
      <c r="B7" s="29" t="s">
        <v>15</v>
      </c>
      <c r="C7" s="4" t="s">
        <v>70</v>
      </c>
      <c r="D7" s="4" t="s">
        <v>94</v>
      </c>
      <c r="E7" s="5" t="s">
        <v>86</v>
      </c>
    </row>
    <row r="8" spans="1:5" ht="3.75" customHeight="1" hidden="1">
      <c r="A8" s="28"/>
      <c r="B8" s="30"/>
      <c r="C8" s="11"/>
      <c r="D8" s="24"/>
      <c r="E8" s="24"/>
    </row>
    <row r="9" spans="1:5" ht="12.75">
      <c r="A9" s="6" t="s">
        <v>1</v>
      </c>
      <c r="B9" s="6" t="s">
        <v>2</v>
      </c>
      <c r="C9" s="1">
        <f>C10+C13+C17+C25+C22+C27+C12</f>
        <v>10655.400000000003</v>
      </c>
      <c r="D9" s="1">
        <f>D10+D13+D17+D25+D22+D27+D12</f>
        <v>10787.100000000002</v>
      </c>
      <c r="E9" s="25">
        <f aca="true" t="shared" si="0" ref="E9:E19">D9/C9*100</f>
        <v>101.23599301762485</v>
      </c>
    </row>
    <row r="10" spans="1:5" ht="17.25" customHeight="1">
      <c r="A10" s="6" t="s">
        <v>3</v>
      </c>
      <c r="B10" s="6" t="s">
        <v>9</v>
      </c>
      <c r="C10" s="1">
        <f>C11</f>
        <v>1158.6</v>
      </c>
      <c r="D10" s="1">
        <f>D11</f>
        <v>1172.9</v>
      </c>
      <c r="E10" s="25">
        <f t="shared" si="0"/>
        <v>101.2342482306232</v>
      </c>
    </row>
    <row r="11" spans="1:5" ht="17.25" customHeight="1">
      <c r="A11" s="7" t="s">
        <v>4</v>
      </c>
      <c r="B11" s="8" t="s">
        <v>10</v>
      </c>
      <c r="C11" s="2">
        <v>1158.6</v>
      </c>
      <c r="D11" s="24">
        <v>1172.9</v>
      </c>
      <c r="E11" s="26">
        <f t="shared" si="0"/>
        <v>101.2342482306232</v>
      </c>
    </row>
    <row r="12" spans="1:5" ht="17.25" customHeight="1">
      <c r="A12" s="7" t="s">
        <v>90</v>
      </c>
      <c r="B12" s="8" t="s">
        <v>7</v>
      </c>
      <c r="C12" s="2">
        <v>1.2</v>
      </c>
      <c r="D12" s="24">
        <v>1.2</v>
      </c>
      <c r="E12" s="26">
        <f t="shared" si="0"/>
        <v>100</v>
      </c>
    </row>
    <row r="13" spans="1:5" ht="16.5" customHeight="1">
      <c r="A13" s="6" t="s">
        <v>16</v>
      </c>
      <c r="B13" s="6" t="s">
        <v>12</v>
      </c>
      <c r="C13" s="1">
        <f>C14+C15+C16</f>
        <v>6499.700000000001</v>
      </c>
      <c r="D13" s="1">
        <f>D14+D15+D16</f>
        <v>6677.5</v>
      </c>
      <c r="E13" s="25">
        <f t="shared" si="0"/>
        <v>102.73551086973242</v>
      </c>
    </row>
    <row r="14" spans="1:5" ht="12.75">
      <c r="A14" s="7" t="s">
        <v>20</v>
      </c>
      <c r="B14" s="7" t="s">
        <v>21</v>
      </c>
      <c r="C14" s="2">
        <v>431.3</v>
      </c>
      <c r="D14" s="24">
        <v>437.9</v>
      </c>
      <c r="E14" s="26">
        <f t="shared" si="0"/>
        <v>101.53025736146533</v>
      </c>
    </row>
    <row r="15" spans="1:5" ht="15.75" customHeight="1">
      <c r="A15" s="7" t="s">
        <v>22</v>
      </c>
      <c r="B15" s="8" t="s">
        <v>23</v>
      </c>
      <c r="C15" s="2">
        <v>4025</v>
      </c>
      <c r="D15" s="24">
        <v>4105.1</v>
      </c>
      <c r="E15" s="26">
        <f t="shared" si="0"/>
        <v>101.99006211180127</v>
      </c>
    </row>
    <row r="16" spans="1:5" ht="15.75" customHeight="1">
      <c r="A16" s="7" t="s">
        <v>97</v>
      </c>
      <c r="B16" s="8" t="s">
        <v>37</v>
      </c>
      <c r="C16" s="2">
        <v>2043.4</v>
      </c>
      <c r="D16" s="14">
        <v>2134.5</v>
      </c>
      <c r="E16" s="26">
        <f t="shared" si="0"/>
        <v>104.45825584809631</v>
      </c>
    </row>
    <row r="17" spans="1:5" ht="39" customHeight="1">
      <c r="A17" s="6" t="s">
        <v>17</v>
      </c>
      <c r="B17" s="9" t="s">
        <v>13</v>
      </c>
      <c r="C17" s="1">
        <f>C18+C21</f>
        <v>1818.1000000000001</v>
      </c>
      <c r="D17" s="1">
        <f>D18+D21</f>
        <v>1736.8000000000002</v>
      </c>
      <c r="E17" s="25">
        <f t="shared" si="0"/>
        <v>95.5282987734448</v>
      </c>
    </row>
    <row r="18" spans="1:5" ht="27.75" customHeight="1">
      <c r="A18" s="5" t="s">
        <v>34</v>
      </c>
      <c r="B18" s="5" t="s">
        <v>24</v>
      </c>
      <c r="C18" s="2">
        <f>C19+C20</f>
        <v>1365.9</v>
      </c>
      <c r="D18" s="2">
        <f>D19+D20</f>
        <v>1277.1000000000001</v>
      </c>
      <c r="E18" s="26">
        <f t="shared" si="0"/>
        <v>93.49879200527126</v>
      </c>
    </row>
    <row r="19" spans="1:5" ht="51" customHeight="1">
      <c r="A19" s="5" t="s">
        <v>25</v>
      </c>
      <c r="B19" s="5" t="s">
        <v>35</v>
      </c>
      <c r="C19" s="2">
        <v>1355</v>
      </c>
      <c r="D19" s="7">
        <v>1266.2</v>
      </c>
      <c r="E19" s="26">
        <f t="shared" si="0"/>
        <v>93.44649446494465</v>
      </c>
    </row>
    <row r="20" spans="1:5" ht="39.75" customHeight="1">
      <c r="A20" s="5" t="s">
        <v>91</v>
      </c>
      <c r="B20" s="5" t="s">
        <v>92</v>
      </c>
      <c r="C20" s="2">
        <v>10.9</v>
      </c>
      <c r="D20" s="7">
        <v>10.9</v>
      </c>
      <c r="E20" s="26">
        <v>0</v>
      </c>
    </row>
    <row r="21" spans="1:5" ht="26.25" customHeight="1">
      <c r="A21" s="5" t="s">
        <v>80</v>
      </c>
      <c r="B21" s="5" t="s">
        <v>81</v>
      </c>
      <c r="C21" s="2">
        <v>452.2</v>
      </c>
      <c r="D21" s="7">
        <v>459.7</v>
      </c>
      <c r="E21" s="26">
        <f aca="true" t="shared" si="1" ref="E21:E34">D21/C21*100</f>
        <v>101.65855816010614</v>
      </c>
    </row>
    <row r="22" spans="1:5" ht="30" customHeight="1">
      <c r="A22" s="10" t="s">
        <v>38</v>
      </c>
      <c r="B22" s="10" t="s">
        <v>39</v>
      </c>
      <c r="C22" s="1">
        <f>C23+C24</f>
        <v>10.7</v>
      </c>
      <c r="D22" s="1">
        <f>D23+D24</f>
        <v>10.6</v>
      </c>
      <c r="E22" s="25">
        <f t="shared" si="1"/>
        <v>99.06542056074767</v>
      </c>
    </row>
    <row r="23" spans="1:5" ht="29.25" customHeight="1">
      <c r="A23" s="5" t="s">
        <v>56</v>
      </c>
      <c r="B23" s="5" t="s">
        <v>68</v>
      </c>
      <c r="C23" s="2">
        <v>7.7</v>
      </c>
      <c r="D23" s="26">
        <v>7.7</v>
      </c>
      <c r="E23" s="26">
        <f t="shared" si="1"/>
        <v>100</v>
      </c>
    </row>
    <row r="24" spans="1:5" ht="18.75" customHeight="1">
      <c r="A24" s="5" t="s">
        <v>95</v>
      </c>
      <c r="B24" s="5" t="s">
        <v>96</v>
      </c>
      <c r="C24" s="2">
        <v>3</v>
      </c>
      <c r="D24" s="26">
        <v>2.9</v>
      </c>
      <c r="E24" s="26">
        <f t="shared" si="1"/>
        <v>96.66666666666667</v>
      </c>
    </row>
    <row r="25" spans="1:5" ht="27.75" customHeight="1">
      <c r="A25" s="6" t="s">
        <v>18</v>
      </c>
      <c r="B25" s="9" t="s">
        <v>33</v>
      </c>
      <c r="C25" s="1">
        <f>C26</f>
        <v>621.5</v>
      </c>
      <c r="D25" s="1">
        <f>D26</f>
        <v>642.5</v>
      </c>
      <c r="E25" s="25">
        <f t="shared" si="1"/>
        <v>103.37892196299276</v>
      </c>
    </row>
    <row r="26" spans="1:5" ht="16.5" customHeight="1">
      <c r="A26" s="7" t="s">
        <v>18</v>
      </c>
      <c r="B26" s="8" t="s">
        <v>19</v>
      </c>
      <c r="C26" s="2">
        <v>621.5</v>
      </c>
      <c r="D26" s="24">
        <v>642.5</v>
      </c>
      <c r="E26" s="26">
        <f t="shared" si="1"/>
        <v>103.37892196299276</v>
      </c>
    </row>
    <row r="27" spans="1:5" ht="16.5" customHeight="1">
      <c r="A27" s="6" t="s">
        <v>71</v>
      </c>
      <c r="B27" s="9" t="s">
        <v>72</v>
      </c>
      <c r="C27" s="1">
        <f>SUM(C28:C29)</f>
        <v>545.6</v>
      </c>
      <c r="D27" s="1">
        <f>SUM(D28:D29)</f>
        <v>545.6</v>
      </c>
      <c r="E27" s="25">
        <f t="shared" si="1"/>
        <v>100</v>
      </c>
    </row>
    <row r="28" spans="1:5" ht="16.5" customHeight="1">
      <c r="A28" s="7" t="s">
        <v>73</v>
      </c>
      <c r="B28" s="8" t="s">
        <v>74</v>
      </c>
      <c r="C28" s="2">
        <v>92.4</v>
      </c>
      <c r="D28" s="14">
        <v>92.4</v>
      </c>
      <c r="E28" s="26">
        <f t="shared" si="1"/>
        <v>100</v>
      </c>
    </row>
    <row r="29" spans="1:5" ht="16.5" customHeight="1">
      <c r="A29" s="7" t="s">
        <v>54</v>
      </c>
      <c r="B29" s="8" t="s">
        <v>75</v>
      </c>
      <c r="C29" s="2">
        <v>453.2</v>
      </c>
      <c r="D29" s="14">
        <v>453.2</v>
      </c>
      <c r="E29" s="26">
        <f t="shared" si="1"/>
        <v>100</v>
      </c>
    </row>
    <row r="30" spans="1:5" ht="17.25" customHeight="1">
      <c r="A30" s="6" t="s">
        <v>26</v>
      </c>
      <c r="B30" s="9" t="s">
        <v>42</v>
      </c>
      <c r="C30" s="1">
        <f>C31+C33+C32+C34+C36</f>
        <v>10952.059000000001</v>
      </c>
      <c r="D30" s="1">
        <f>D31+D33+D32+D34+D36</f>
        <v>10952.1</v>
      </c>
      <c r="E30" s="25">
        <f t="shared" si="1"/>
        <v>100.0003743588306</v>
      </c>
    </row>
    <row r="31" spans="1:5" ht="25.5">
      <c r="A31" s="7" t="s">
        <v>29</v>
      </c>
      <c r="B31" s="5" t="s">
        <v>28</v>
      </c>
      <c r="C31" s="2">
        <v>9147.8</v>
      </c>
      <c r="D31" s="7">
        <v>9147.8</v>
      </c>
      <c r="E31" s="26">
        <f t="shared" si="1"/>
        <v>100</v>
      </c>
    </row>
    <row r="32" spans="1:5" ht="48" customHeight="1">
      <c r="A32" s="7" t="s">
        <v>58</v>
      </c>
      <c r="B32" s="8" t="s">
        <v>76</v>
      </c>
      <c r="C32" s="2">
        <v>164.459</v>
      </c>
      <c r="D32" s="7">
        <v>164.5</v>
      </c>
      <c r="E32" s="26">
        <f t="shared" si="1"/>
        <v>100.02493022577055</v>
      </c>
    </row>
    <row r="33" spans="1:5" ht="64.5" customHeight="1">
      <c r="A33" s="7" t="s">
        <v>59</v>
      </c>
      <c r="B33" s="5" t="s">
        <v>93</v>
      </c>
      <c r="C33" s="2">
        <v>97.7</v>
      </c>
      <c r="D33" s="7">
        <v>97.7</v>
      </c>
      <c r="E33" s="26">
        <f t="shared" si="1"/>
        <v>100</v>
      </c>
    </row>
    <row r="34" spans="1:5" ht="21" customHeight="1">
      <c r="A34" s="7" t="s">
        <v>77</v>
      </c>
      <c r="B34" s="5" t="s">
        <v>78</v>
      </c>
      <c r="C34" s="2">
        <v>497.5</v>
      </c>
      <c r="D34" s="7">
        <v>497.5</v>
      </c>
      <c r="E34" s="26">
        <f t="shared" si="1"/>
        <v>100</v>
      </c>
    </row>
    <row r="35" spans="1:5" ht="54.75" customHeight="1">
      <c r="A35" s="7" t="s">
        <v>88</v>
      </c>
      <c r="B35" s="5" t="s">
        <v>89</v>
      </c>
      <c r="C35" s="2">
        <v>0</v>
      </c>
      <c r="D35" s="7">
        <v>0</v>
      </c>
      <c r="E35" s="26">
        <v>0</v>
      </c>
    </row>
    <row r="36" spans="1:5" ht="29.25" customHeight="1">
      <c r="A36" s="7" t="s">
        <v>84</v>
      </c>
      <c r="B36" s="5" t="s">
        <v>85</v>
      </c>
      <c r="C36" s="2">
        <v>1044.6</v>
      </c>
      <c r="D36" s="7">
        <v>1044.6</v>
      </c>
      <c r="E36" s="26">
        <f>D36/C36*100</f>
        <v>100</v>
      </c>
    </row>
    <row r="37" spans="1:5" ht="16.5" customHeight="1">
      <c r="A37" s="31" t="s">
        <v>8</v>
      </c>
      <c r="B37" s="32"/>
      <c r="C37" s="3">
        <f>C9+C30</f>
        <v>21607.459000000003</v>
      </c>
      <c r="D37" s="3">
        <f>D9+D30</f>
        <v>21739.200000000004</v>
      </c>
      <c r="E37" s="25">
        <f>D37/C37*100</f>
        <v>100.60970149243371</v>
      </c>
    </row>
  </sheetData>
  <sheetProtection/>
  <mergeCells count="9">
    <mergeCell ref="B3:E3"/>
    <mergeCell ref="B2:E2"/>
    <mergeCell ref="B1:E1"/>
    <mergeCell ref="A37:B37"/>
    <mergeCell ref="A7:A8"/>
    <mergeCell ref="B7:B8"/>
    <mergeCell ref="A6:E6"/>
    <mergeCell ref="A5:E5"/>
    <mergeCell ref="B4:E4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0.28125" style="0" customWidth="1"/>
    <col min="2" max="2" width="34.421875" style="0" customWidth="1"/>
    <col min="3" max="4" width="8.421875" style="0" customWidth="1"/>
    <col min="5" max="5" width="10.28125" style="0" customWidth="1"/>
    <col min="6" max="6" width="8.421875" style="0" customWidth="1"/>
  </cols>
  <sheetData>
    <row r="1" spans="2:5" ht="18" customHeight="1">
      <c r="B1" s="33"/>
      <c r="C1" s="33"/>
      <c r="D1" s="33"/>
      <c r="E1" s="34"/>
    </row>
    <row r="2" spans="2:5" ht="14.25" customHeight="1">
      <c r="B2" s="34"/>
      <c r="C2" s="34"/>
      <c r="D2" s="34"/>
      <c r="E2" s="34"/>
    </row>
    <row r="3" spans="2:5" ht="14.25" customHeight="1">
      <c r="B3" s="35"/>
      <c r="C3" s="35"/>
      <c r="D3" s="35"/>
      <c r="E3" s="35"/>
    </row>
    <row r="4" spans="2:5" ht="12.75">
      <c r="B4" s="36"/>
      <c r="C4" s="36"/>
      <c r="D4" s="36"/>
      <c r="E4" s="34"/>
    </row>
    <row r="5" spans="1:7" ht="15.75">
      <c r="A5" s="37" t="s">
        <v>14</v>
      </c>
      <c r="B5" s="37"/>
      <c r="C5" s="37"/>
      <c r="D5" s="37"/>
      <c r="E5" s="37"/>
      <c r="F5" s="37"/>
      <c r="G5" s="37"/>
    </row>
    <row r="6" spans="1:7" ht="15.75">
      <c r="A6" s="37" t="s">
        <v>47</v>
      </c>
      <c r="B6" s="37"/>
      <c r="C6" s="37"/>
      <c r="D6" s="37"/>
      <c r="E6" s="37"/>
      <c r="F6" s="37"/>
      <c r="G6" s="37"/>
    </row>
    <row r="7" spans="1:4" ht="15.75">
      <c r="A7" s="37"/>
      <c r="B7" s="37"/>
      <c r="C7" s="12"/>
      <c r="D7" s="12"/>
    </row>
    <row r="8" spans="1:7" ht="76.5" customHeight="1">
      <c r="A8" s="27" t="s">
        <v>0</v>
      </c>
      <c r="B8" s="40" t="s">
        <v>15</v>
      </c>
      <c r="C8" s="4" t="s">
        <v>66</v>
      </c>
      <c r="D8" s="4" t="s">
        <v>49</v>
      </c>
      <c r="E8" s="4" t="s">
        <v>48</v>
      </c>
      <c r="F8" s="17" t="s">
        <v>67</v>
      </c>
      <c r="G8" s="18" t="s">
        <v>65</v>
      </c>
    </row>
    <row r="9" spans="1:7" ht="3.75" customHeight="1" hidden="1">
      <c r="A9" s="28"/>
      <c r="B9" s="40"/>
      <c r="C9" s="4"/>
      <c r="D9" s="4"/>
      <c r="E9" s="11"/>
      <c r="G9" s="15"/>
    </row>
    <row r="10" spans="1:7" ht="12.75">
      <c r="A10" s="6" t="s">
        <v>1</v>
      </c>
      <c r="B10" s="6" t="s">
        <v>2</v>
      </c>
      <c r="C10" s="1">
        <f>C11+C13+C15+C19+C25+C22</f>
        <v>9299.7</v>
      </c>
      <c r="D10" s="1">
        <f>D11+D13+D15+D19+D25+D22+D27</f>
        <v>9492.800000000001</v>
      </c>
      <c r="E10" s="1">
        <f>E11+E13+E15+E19+E25+E22</f>
        <v>11229.8</v>
      </c>
      <c r="F10" s="19">
        <f>E10/C10*100</f>
        <v>120.75443293869692</v>
      </c>
      <c r="G10" s="20">
        <f>E10/D10*100</f>
        <v>118.2980785437384</v>
      </c>
    </row>
    <row r="11" spans="1:7" ht="12.75">
      <c r="A11" s="6" t="s">
        <v>3</v>
      </c>
      <c r="B11" s="6" t="s">
        <v>9</v>
      </c>
      <c r="C11" s="1">
        <f>C12</f>
        <v>1194.5</v>
      </c>
      <c r="D11" s="1">
        <f>D12</f>
        <v>1194.5</v>
      </c>
      <c r="E11" s="1">
        <f>E12</f>
        <v>1118</v>
      </c>
      <c r="F11" s="19">
        <f aca="true" t="shared" si="0" ref="F11:F38">E11/C11*100</f>
        <v>93.59564671410632</v>
      </c>
      <c r="G11" s="20">
        <f aca="true" t="shared" si="1" ref="G11:G38">E11/D11*100</f>
        <v>93.59564671410632</v>
      </c>
    </row>
    <row r="12" spans="1:7" ht="17.25" customHeight="1">
      <c r="A12" s="7" t="s">
        <v>4</v>
      </c>
      <c r="B12" s="8" t="s">
        <v>10</v>
      </c>
      <c r="C12" s="8">
        <v>1194.5</v>
      </c>
      <c r="D12" s="8">
        <v>1194.5</v>
      </c>
      <c r="E12" s="2">
        <v>1118</v>
      </c>
      <c r="F12" s="21">
        <f t="shared" si="0"/>
        <v>93.59564671410632</v>
      </c>
      <c r="G12" s="22">
        <f t="shared" si="1"/>
        <v>93.59564671410632</v>
      </c>
    </row>
    <row r="13" spans="1:7" ht="15" customHeight="1">
      <c r="A13" s="6" t="s">
        <v>5</v>
      </c>
      <c r="B13" s="6" t="s">
        <v>11</v>
      </c>
      <c r="C13" s="1">
        <f>SUM(C14:C14)</f>
        <v>14</v>
      </c>
      <c r="D13" s="1">
        <f>SUM(D14:D14)</f>
        <v>14</v>
      </c>
      <c r="E13" s="1">
        <f>SUM(E14:E14)</f>
        <v>0</v>
      </c>
      <c r="F13" s="21">
        <f t="shared" si="0"/>
        <v>0</v>
      </c>
      <c r="G13" s="22">
        <f t="shared" si="1"/>
        <v>0</v>
      </c>
    </row>
    <row r="14" spans="1:7" ht="18.75" customHeight="1">
      <c r="A14" s="7" t="s">
        <v>6</v>
      </c>
      <c r="B14" s="8" t="s">
        <v>7</v>
      </c>
      <c r="C14" s="8">
        <v>14</v>
      </c>
      <c r="D14" s="8">
        <v>14</v>
      </c>
      <c r="E14" s="2">
        <v>0</v>
      </c>
      <c r="F14" s="21">
        <f t="shared" si="0"/>
        <v>0</v>
      </c>
      <c r="G14" s="22">
        <f t="shared" si="1"/>
        <v>0</v>
      </c>
    </row>
    <row r="15" spans="1:7" ht="16.5" customHeight="1">
      <c r="A15" s="6" t="s">
        <v>16</v>
      </c>
      <c r="B15" s="6" t="s">
        <v>12</v>
      </c>
      <c r="C15" s="1">
        <f>C16+C17+C18</f>
        <v>5707.2</v>
      </c>
      <c r="D15" s="1">
        <f>D16+D17+D18</f>
        <v>5707.2</v>
      </c>
      <c r="E15" s="1">
        <f>E16+E17+E18</f>
        <v>6417.9</v>
      </c>
      <c r="F15" s="19">
        <f t="shared" si="0"/>
        <v>112.45269133725819</v>
      </c>
      <c r="G15" s="20">
        <f t="shared" si="1"/>
        <v>112.45269133725819</v>
      </c>
    </row>
    <row r="16" spans="1:7" ht="12.75">
      <c r="A16" s="7" t="s">
        <v>20</v>
      </c>
      <c r="B16" s="7" t="s">
        <v>21</v>
      </c>
      <c r="C16" s="7">
        <v>500.2</v>
      </c>
      <c r="D16" s="7">
        <v>500.2</v>
      </c>
      <c r="E16" s="2">
        <v>541.9</v>
      </c>
      <c r="F16" s="21">
        <f t="shared" si="0"/>
        <v>108.33666533386645</v>
      </c>
      <c r="G16" s="22">
        <f t="shared" si="1"/>
        <v>108.33666533386645</v>
      </c>
    </row>
    <row r="17" spans="1:7" ht="15.75" customHeight="1">
      <c r="A17" s="7" t="s">
        <v>22</v>
      </c>
      <c r="B17" s="8" t="s">
        <v>23</v>
      </c>
      <c r="C17" s="8">
        <v>4500</v>
      </c>
      <c r="D17" s="8">
        <v>4500</v>
      </c>
      <c r="E17" s="2">
        <v>4000</v>
      </c>
      <c r="F17" s="21">
        <f t="shared" si="0"/>
        <v>88.88888888888889</v>
      </c>
      <c r="G17" s="22">
        <f t="shared" si="1"/>
        <v>88.88888888888889</v>
      </c>
    </row>
    <row r="18" spans="1:7" ht="15.75" customHeight="1">
      <c r="A18" s="7" t="s">
        <v>46</v>
      </c>
      <c r="B18" s="8" t="s">
        <v>37</v>
      </c>
      <c r="C18" s="8">
        <v>707</v>
      </c>
      <c r="D18" s="8">
        <v>707</v>
      </c>
      <c r="E18" s="2">
        <v>1876</v>
      </c>
      <c r="F18" s="21">
        <f t="shared" si="0"/>
        <v>265.34653465346537</v>
      </c>
      <c r="G18" s="22">
        <f t="shared" si="1"/>
        <v>265.34653465346537</v>
      </c>
    </row>
    <row r="19" spans="1:7" ht="65.25" customHeight="1">
      <c r="A19" s="6" t="s">
        <v>17</v>
      </c>
      <c r="B19" s="9" t="s">
        <v>13</v>
      </c>
      <c r="C19" s="1">
        <f>C20</f>
        <v>680</v>
      </c>
      <c r="D19" s="1">
        <f>D20</f>
        <v>680</v>
      </c>
      <c r="E19" s="1">
        <f>E20</f>
        <v>800</v>
      </c>
      <c r="F19" s="19">
        <f t="shared" si="0"/>
        <v>117.64705882352942</v>
      </c>
      <c r="G19" s="20">
        <f t="shared" si="1"/>
        <v>117.64705882352942</v>
      </c>
    </row>
    <row r="20" spans="1:7" ht="45" customHeight="1">
      <c r="A20" s="5" t="s">
        <v>34</v>
      </c>
      <c r="B20" s="5" t="s">
        <v>24</v>
      </c>
      <c r="C20" s="5">
        <v>680</v>
      </c>
      <c r="D20" s="5">
        <v>680</v>
      </c>
      <c r="E20" s="2">
        <f>E21</f>
        <v>800</v>
      </c>
      <c r="F20" s="21">
        <f t="shared" si="0"/>
        <v>117.64705882352942</v>
      </c>
      <c r="G20" s="22">
        <f t="shared" si="1"/>
        <v>117.64705882352942</v>
      </c>
    </row>
    <row r="21" spans="1:7" ht="70.5" customHeight="1">
      <c r="A21" s="5" t="s">
        <v>25</v>
      </c>
      <c r="B21" s="5" t="s">
        <v>35</v>
      </c>
      <c r="C21" s="5">
        <v>680</v>
      </c>
      <c r="D21" s="5">
        <v>680</v>
      </c>
      <c r="E21" s="2">
        <v>800</v>
      </c>
      <c r="F21" s="21">
        <f t="shared" si="0"/>
        <v>117.64705882352942</v>
      </c>
      <c r="G21" s="22">
        <f t="shared" si="1"/>
        <v>117.64705882352942</v>
      </c>
    </row>
    <row r="22" spans="1:7" ht="40.5" customHeight="1">
      <c r="A22" s="10" t="s">
        <v>38</v>
      </c>
      <c r="B22" s="10" t="s">
        <v>39</v>
      </c>
      <c r="C22" s="1">
        <f>SUM(C23:C24)</f>
        <v>704</v>
      </c>
      <c r="D22" s="1">
        <f>SUM(D23:D24)</f>
        <v>714</v>
      </c>
      <c r="E22" s="1">
        <f>SUM(E23:E24)</f>
        <v>393.9</v>
      </c>
      <c r="F22" s="19">
        <f t="shared" si="0"/>
        <v>55.95170454545454</v>
      </c>
      <c r="G22" s="20">
        <f t="shared" si="1"/>
        <v>55.16806722689075</v>
      </c>
    </row>
    <row r="23" spans="1:7" ht="29.25" customHeight="1">
      <c r="A23" s="5" t="s">
        <v>40</v>
      </c>
      <c r="B23" s="5" t="s">
        <v>41</v>
      </c>
      <c r="C23" s="5">
        <v>524</v>
      </c>
      <c r="D23" s="5">
        <v>524</v>
      </c>
      <c r="E23" s="2">
        <v>393.9</v>
      </c>
      <c r="F23" s="21">
        <f t="shared" si="0"/>
        <v>75.17175572519083</v>
      </c>
      <c r="G23" s="22">
        <f t="shared" si="1"/>
        <v>75.17175572519083</v>
      </c>
    </row>
    <row r="24" spans="1:7" ht="29.25" customHeight="1">
      <c r="A24" s="5" t="s">
        <v>56</v>
      </c>
      <c r="B24" s="5" t="s">
        <v>57</v>
      </c>
      <c r="C24" s="5">
        <v>180</v>
      </c>
      <c r="D24" s="5">
        <v>190</v>
      </c>
      <c r="E24" s="2">
        <v>0</v>
      </c>
      <c r="F24" s="21">
        <f t="shared" si="0"/>
        <v>0</v>
      </c>
      <c r="G24" s="22">
        <f t="shared" si="1"/>
        <v>0</v>
      </c>
    </row>
    <row r="25" spans="1:7" ht="27" customHeight="1">
      <c r="A25" s="6" t="s">
        <v>18</v>
      </c>
      <c r="B25" s="9" t="s">
        <v>33</v>
      </c>
      <c r="C25" s="1">
        <f>C26</f>
        <v>1000</v>
      </c>
      <c r="D25" s="1">
        <f>D26</f>
        <v>1000</v>
      </c>
      <c r="E25" s="1">
        <f>E26</f>
        <v>2500</v>
      </c>
      <c r="F25" s="19">
        <f t="shared" si="0"/>
        <v>250</v>
      </c>
      <c r="G25" s="20">
        <f t="shared" si="1"/>
        <v>250</v>
      </c>
    </row>
    <row r="26" spans="1:7" ht="16.5" customHeight="1">
      <c r="A26" s="7" t="s">
        <v>18</v>
      </c>
      <c r="B26" s="8" t="s">
        <v>19</v>
      </c>
      <c r="C26" s="8">
        <v>1000</v>
      </c>
      <c r="D26" s="8">
        <v>1000</v>
      </c>
      <c r="E26" s="2">
        <v>2500</v>
      </c>
      <c r="F26" s="21">
        <f t="shared" si="0"/>
        <v>250</v>
      </c>
      <c r="G26" s="22">
        <f t="shared" si="1"/>
        <v>250</v>
      </c>
    </row>
    <row r="27" spans="1:7" ht="16.5" customHeight="1">
      <c r="A27" s="6" t="s">
        <v>50</v>
      </c>
      <c r="B27" s="9" t="s">
        <v>51</v>
      </c>
      <c r="C27" s="9">
        <f>SUM(C28:C29)</f>
        <v>0</v>
      </c>
      <c r="D27" s="9">
        <f>SUM(D28:D29)</f>
        <v>183.1</v>
      </c>
      <c r="E27" s="9">
        <f>SUM(E28:E29)</f>
        <v>0</v>
      </c>
      <c r="F27" s="21">
        <v>0</v>
      </c>
      <c r="G27" s="22">
        <f t="shared" si="1"/>
        <v>0</v>
      </c>
    </row>
    <row r="28" spans="1:7" ht="16.5" customHeight="1">
      <c r="A28" s="7" t="s">
        <v>52</v>
      </c>
      <c r="B28" s="8" t="s">
        <v>53</v>
      </c>
      <c r="C28" s="8">
        <v>0</v>
      </c>
      <c r="D28" s="8">
        <v>148.1</v>
      </c>
      <c r="E28" s="2">
        <v>0</v>
      </c>
      <c r="F28" s="21">
        <v>0</v>
      </c>
      <c r="G28" s="22">
        <f t="shared" si="1"/>
        <v>0</v>
      </c>
    </row>
    <row r="29" spans="1:7" ht="36.75" customHeight="1">
      <c r="A29" s="7" t="s">
        <v>54</v>
      </c>
      <c r="B29" s="8" t="s">
        <v>55</v>
      </c>
      <c r="C29" s="8">
        <v>0</v>
      </c>
      <c r="D29" s="13">
        <v>35</v>
      </c>
      <c r="E29" s="2">
        <v>0</v>
      </c>
      <c r="F29" s="21">
        <v>0</v>
      </c>
      <c r="G29" s="22">
        <f t="shared" si="1"/>
        <v>0</v>
      </c>
    </row>
    <row r="30" spans="1:7" ht="17.25" customHeight="1">
      <c r="A30" s="6" t="s">
        <v>26</v>
      </c>
      <c r="B30" s="9" t="s">
        <v>42</v>
      </c>
      <c r="C30" s="1">
        <f>C31+C35+C36</f>
        <v>8690.199999999999</v>
      </c>
      <c r="D30" s="1">
        <f>SUM(D32:D37)</f>
        <v>9277.81</v>
      </c>
      <c r="E30" s="1">
        <f>SUM(E32:E37)</f>
        <v>8083.1</v>
      </c>
      <c r="F30" s="19">
        <f>E30/C30*100</f>
        <v>93.01396975903893</v>
      </c>
      <c r="G30" s="20">
        <f t="shared" si="1"/>
        <v>87.1229309502997</v>
      </c>
    </row>
    <row r="31" spans="1:7" ht="38.25">
      <c r="A31" s="7" t="s">
        <v>27</v>
      </c>
      <c r="B31" s="5" t="s">
        <v>28</v>
      </c>
      <c r="C31" s="2">
        <f>C32+C33</f>
        <v>8344.4</v>
      </c>
      <c r="D31" s="2">
        <f>D32+D33</f>
        <v>8344.4</v>
      </c>
      <c r="E31" s="2">
        <f>E32+E33</f>
        <v>8003.700000000001</v>
      </c>
      <c r="F31" s="21">
        <f t="shared" si="0"/>
        <v>95.91702219452569</v>
      </c>
      <c r="G31" s="22">
        <f t="shared" si="1"/>
        <v>95.91702219452569</v>
      </c>
    </row>
    <row r="32" spans="1:7" ht="38.25" customHeight="1">
      <c r="A32" s="7" t="s">
        <v>29</v>
      </c>
      <c r="B32" s="8" t="s">
        <v>30</v>
      </c>
      <c r="C32" s="8">
        <v>7094.6</v>
      </c>
      <c r="D32" s="8">
        <v>7094.6</v>
      </c>
      <c r="E32" s="2">
        <v>6636.3</v>
      </c>
      <c r="F32" s="21">
        <f t="shared" si="0"/>
        <v>93.5401573027373</v>
      </c>
      <c r="G32" s="22">
        <f t="shared" si="1"/>
        <v>93.5401573027373</v>
      </c>
    </row>
    <row r="33" spans="1:7" ht="39" customHeight="1">
      <c r="A33" s="7" t="s">
        <v>29</v>
      </c>
      <c r="B33" s="8" t="s">
        <v>31</v>
      </c>
      <c r="C33" s="8">
        <v>1249.8</v>
      </c>
      <c r="D33" s="8">
        <v>1249.8</v>
      </c>
      <c r="E33" s="2">
        <v>1367.4</v>
      </c>
      <c r="F33" s="21">
        <f t="shared" si="0"/>
        <v>109.40950552088336</v>
      </c>
      <c r="G33" s="22">
        <f t="shared" si="1"/>
        <v>109.40950552088336</v>
      </c>
    </row>
    <row r="34" spans="1:7" ht="51" customHeight="1">
      <c r="A34" s="7" t="s">
        <v>60</v>
      </c>
      <c r="B34" s="8" t="s">
        <v>61</v>
      </c>
      <c r="C34" s="8">
        <v>0</v>
      </c>
      <c r="D34" s="8">
        <v>524.11</v>
      </c>
      <c r="E34" s="2"/>
      <c r="F34" s="21"/>
      <c r="G34" s="22">
        <f t="shared" si="1"/>
        <v>0</v>
      </c>
    </row>
    <row r="35" spans="1:7" ht="50.25" customHeight="1">
      <c r="A35" s="7" t="s">
        <v>58</v>
      </c>
      <c r="B35" s="5" t="s">
        <v>36</v>
      </c>
      <c r="C35" s="5">
        <v>266.4</v>
      </c>
      <c r="D35" s="5">
        <v>309.1</v>
      </c>
      <c r="E35" s="2">
        <v>0</v>
      </c>
      <c r="F35" s="21">
        <f t="shared" si="0"/>
        <v>0</v>
      </c>
      <c r="G35" s="22">
        <f t="shared" si="1"/>
        <v>0</v>
      </c>
    </row>
    <row r="36" spans="1:7" ht="44.25" customHeight="1">
      <c r="A36" s="7" t="s">
        <v>59</v>
      </c>
      <c r="B36" s="5" t="s">
        <v>32</v>
      </c>
      <c r="C36" s="5">
        <v>79.4</v>
      </c>
      <c r="D36" s="5">
        <v>79.4</v>
      </c>
      <c r="E36" s="2">
        <v>79.4</v>
      </c>
      <c r="F36" s="21">
        <f t="shared" si="0"/>
        <v>100</v>
      </c>
      <c r="G36" s="22">
        <f t="shared" si="1"/>
        <v>100</v>
      </c>
    </row>
    <row r="37" spans="1:12" ht="42.75" customHeight="1">
      <c r="A37" s="14" t="s">
        <v>62</v>
      </c>
      <c r="B37" s="5" t="s">
        <v>63</v>
      </c>
      <c r="C37" s="5"/>
      <c r="D37" s="5">
        <v>20.8</v>
      </c>
      <c r="E37" s="2">
        <v>0</v>
      </c>
      <c r="F37" s="23" t="s">
        <v>64</v>
      </c>
      <c r="G37" s="22">
        <f t="shared" si="1"/>
        <v>0</v>
      </c>
      <c r="H37" s="16"/>
      <c r="I37" s="16"/>
      <c r="J37" s="16"/>
      <c r="K37" s="16"/>
      <c r="L37" s="16"/>
    </row>
    <row r="38" spans="1:7" ht="23.25" customHeight="1">
      <c r="A38" s="39" t="s">
        <v>8</v>
      </c>
      <c r="B38" s="39"/>
      <c r="C38" s="3">
        <f>C10+C30+C37</f>
        <v>17989.9</v>
      </c>
      <c r="D38" s="3">
        <f>D10+D30</f>
        <v>18770.61</v>
      </c>
      <c r="E38" s="3">
        <f>E10+E30+E37</f>
        <v>19312.9</v>
      </c>
      <c r="F38" s="19">
        <f t="shared" si="0"/>
        <v>107.3541264820816</v>
      </c>
      <c r="G38" s="20">
        <f t="shared" si="1"/>
        <v>102.8890377030901</v>
      </c>
    </row>
  </sheetData>
  <sheetProtection/>
  <mergeCells count="10">
    <mergeCell ref="A38:B38"/>
    <mergeCell ref="A6:G6"/>
    <mergeCell ref="A5:G5"/>
    <mergeCell ref="B1:E1"/>
    <mergeCell ref="B2:E2"/>
    <mergeCell ref="B3:E3"/>
    <mergeCell ref="B4:E4"/>
    <mergeCell ref="A7:B7"/>
    <mergeCell ref="A8:A9"/>
    <mergeCell ref="B8:B9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2012-03-20T06:49:08Z</cp:lastPrinted>
  <dcterms:created xsi:type="dcterms:W3CDTF">1996-10-08T23:32:33Z</dcterms:created>
  <dcterms:modified xsi:type="dcterms:W3CDTF">2012-03-26T08:44:31Z</dcterms:modified>
  <cp:category/>
  <cp:version/>
  <cp:contentType/>
  <cp:contentStatus/>
</cp:coreProperties>
</file>