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Прил 6 " sheetId="1" r:id="rId1"/>
    <sheet name="Лист1" sheetId="2" r:id="rId2"/>
    <sheet name="Лист2" sheetId="3" r:id="rId3"/>
    <sheet name="Лист3" sheetId="4" r:id="rId4"/>
  </sheets>
  <definedNames>
    <definedName name="_xlnm.Print_Area" localSheetId="1">'Лист1'!$A$4:$H$48</definedName>
    <definedName name="_xlnm.Print_Area" localSheetId="0">'Прил 6 '!$A$4:$F$47</definedName>
  </definedNames>
  <calcPr fullCalcOnLoad="1"/>
</workbook>
</file>

<file path=xl/sharedStrings.xml><?xml version="1.0" encoding="utf-8"?>
<sst xmlns="http://schemas.openxmlformats.org/spreadsheetml/2006/main" count="136" uniqueCount="74">
  <si>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</si>
  <si>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</si>
  <si>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</si>
  <si>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</si>
  <si>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</si>
  <si>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</si>
  <si>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</si>
  <si>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</si>
  <si>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</si>
  <si>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</si>
  <si>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</si>
  <si>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</si>
  <si>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</si>
  <si>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</si>
  <si>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</si>
  <si>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</si>
  <si>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</si>
  <si>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</si>
  <si>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</si>
  <si>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</si>
  <si>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</si>
  <si>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</si>
  <si>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</si>
  <si>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</si>
  <si>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</si>
  <si>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</si>
  <si>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</si>
  <si>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</si>
  <si>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</si>
  <si>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</si>
  <si>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</si>
  <si>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</si>
  <si>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</si>
  <si>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</si>
  <si>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</si>
  <si>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</si>
  <si>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</si>
  <si>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</si>
  <si>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</si>
  <si>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</si>
  <si>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</si>
  <si>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</si>
  <si>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0107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</si>
  <si>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</si>
  <si>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</si>
  <si>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</si>
  <si>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</si>
  <si>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</si>
  <si>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</si>
  <si>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</si>
  <si>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</si>
  <si>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</si>
  <si>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</si>
  <si>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</si>
  <si>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</si>
  <si>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</si>
  <si>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</si>
  <si>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</si>
  <si>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</si>
  <si>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</si>
  <si>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</si>
  <si>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</si>
  <si>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Обеспечение проведения выборов и референдумов</t>
  </si>
  <si>
    <t>%</t>
  </si>
  <si>
    <t>Бюджет на 2016 г.  тыс.руб.</t>
  </si>
  <si>
    <t>расходов бюджета Кобринского сельского поселения на 2016 год</t>
  </si>
  <si>
    <t>% исполнения</t>
  </si>
  <si>
    <t>Приложение № 3</t>
  </si>
  <si>
    <t>Исполнено 2016 год  тыс.руб.</t>
  </si>
  <si>
    <t>Бюджет на 2016 г. перв. тыс.руб.</t>
  </si>
  <si>
    <t>Исполнено 2015 год тыс.руб.</t>
  </si>
  <si>
    <t>Бюджет  2016 г.  тыс.руб.</t>
  </si>
  <si>
    <t>Исполнено  2016 год  тыс.руб.</t>
  </si>
  <si>
    <t>№ 07   от 22.02.2017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</si>
</sst>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00"/>
    <numFmt numFmtId="169" formatCode="0.00000"/>
  </numFmts>
  <fonts count="2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4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wrapText="1"/>
      <protection/>
    </xf>
    <xf numFmtId="0" fontId="4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2" fontId="4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0" borderId="0" xfId="52" applyFont="1" applyAlignment="1">
      <alignment horizontal="left" vertical="justify"/>
      <protection/>
    </xf>
    <xf numFmtId="1" fontId="1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52" applyFont="1" applyAlignment="1">
      <alignment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3" fillId="0" borderId="0" xfId="52" applyFont="1" applyAlignment="1">
      <alignment horizontal="center"/>
      <protection/>
    </xf>
    <xf numFmtId="0" fontId="2" fillId="0" borderId="12" xfId="52" applyFont="1" applyBorder="1" applyAlignment="1">
      <alignment horizontal="center"/>
      <protection/>
    </xf>
    <xf numFmtId="0" fontId="4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B7" sqref="B7:F7"/>
    </sheetView>
  </sheetViews>
  <sheetFormatPr defaultColWidth="9.00390625" defaultRowHeight="12.75"/>
  <cols>
    <col min="1" max="1" width="47.00390625" style="0" customWidth="1"/>
    <col min="2" max="2" width="7.75390625" style="0" customWidth="1"/>
    <col min="3" max="3" width="7.875" style="0" customWidth="1"/>
    <col min="4" max="5" width="10.125" style="0" customWidth="1"/>
    <col min="6" max="6" width="8.125" style="0" customWidth="1"/>
  </cols>
  <sheetData>
    <row r="1" spans="1:3" ht="12.75">
      <c r="A1" s="1"/>
      <c r="B1" s="1"/>
      <c r="C1" s="10"/>
    </row>
    <row r="2" spans="1:3" ht="12.75">
      <c r="A2" s="1"/>
      <c r="B2" s="1"/>
      <c r="C2" s="2"/>
    </row>
    <row r="3" spans="1:3" ht="12.75">
      <c r="A3" s="2"/>
      <c r="B3" s="2"/>
      <c r="C3" s="11"/>
    </row>
    <row r="4" spans="1:6" ht="12.75" customHeight="1">
      <c r="A4" s="2"/>
      <c r="B4" s="38" t="s">
        <v>67</v>
      </c>
      <c r="C4" s="38"/>
      <c r="D4" s="38"/>
      <c r="E4" s="38"/>
      <c r="F4" s="38"/>
    </row>
    <row r="5" spans="1:6" ht="12.75" customHeight="1">
      <c r="A5" s="2"/>
      <c r="B5" s="39" t="s">
        <v>48</v>
      </c>
      <c r="C5" s="39"/>
      <c r="D5" s="39"/>
      <c r="E5" s="39"/>
      <c r="F5" s="39"/>
    </row>
    <row r="6" spans="1:6" ht="12.75" customHeight="1">
      <c r="A6" s="2"/>
      <c r="B6" s="39" t="s">
        <v>49</v>
      </c>
      <c r="C6" s="39"/>
      <c r="D6" s="39"/>
      <c r="E6" s="39"/>
      <c r="F6" s="39"/>
    </row>
    <row r="7" spans="1:6" ht="12.75" customHeight="1">
      <c r="A7" s="2"/>
      <c r="B7" s="39" t="s">
        <v>73</v>
      </c>
      <c r="C7" s="39"/>
      <c r="D7" s="39"/>
      <c r="E7" s="39"/>
      <c r="F7" s="39"/>
    </row>
    <row r="8" spans="1:4" ht="12.75" customHeight="1">
      <c r="A8" s="2"/>
      <c r="B8" s="40"/>
      <c r="C8" s="40"/>
      <c r="D8" s="22"/>
    </row>
    <row r="9" spans="1:4" ht="12.75">
      <c r="A9" s="2"/>
      <c r="B9" s="41"/>
      <c r="C9" s="41"/>
      <c r="D9" s="22"/>
    </row>
    <row r="10" spans="1:4" ht="15.75">
      <c r="A10" s="31" t="s">
        <v>37</v>
      </c>
      <c r="B10" s="31"/>
      <c r="C10" s="31"/>
      <c r="D10" s="31"/>
    </row>
    <row r="11" spans="1:6" ht="14.25">
      <c r="A11" s="36" t="s">
        <v>65</v>
      </c>
      <c r="B11" s="36"/>
      <c r="C11" s="36"/>
      <c r="D11" s="36"/>
      <c r="E11" s="36"/>
      <c r="F11" s="36"/>
    </row>
    <row r="12" spans="1:4" ht="14.25">
      <c r="A12" s="36"/>
      <c r="B12" s="36"/>
      <c r="C12" s="36"/>
      <c r="D12" s="36"/>
    </row>
    <row r="13" spans="1:4" ht="15.75">
      <c r="A13" s="37"/>
      <c r="B13" s="37"/>
      <c r="C13" s="37"/>
      <c r="D13" s="37"/>
    </row>
    <row r="14" spans="1:6" ht="12.75" customHeight="1">
      <c r="A14" s="42" t="s">
        <v>0</v>
      </c>
      <c r="B14" s="42" t="s">
        <v>1</v>
      </c>
      <c r="C14" s="42" t="s">
        <v>2</v>
      </c>
      <c r="D14" s="45" t="s">
        <v>64</v>
      </c>
      <c r="E14" s="45" t="s">
        <v>68</v>
      </c>
      <c r="F14" s="45" t="s">
        <v>66</v>
      </c>
    </row>
    <row r="15" spans="1:6" ht="12.75">
      <c r="A15" s="43"/>
      <c r="B15" s="43"/>
      <c r="C15" s="43"/>
      <c r="D15" s="45"/>
      <c r="E15" s="45"/>
      <c r="F15" s="45"/>
    </row>
    <row r="16" spans="1:6" ht="20.25" customHeight="1">
      <c r="A16" s="44"/>
      <c r="B16" s="44"/>
      <c r="C16" s="44"/>
      <c r="D16" s="45"/>
      <c r="E16" s="45"/>
      <c r="F16" s="45"/>
    </row>
    <row r="17" spans="1:6" ht="12.75">
      <c r="A17" s="4" t="s">
        <v>3</v>
      </c>
      <c r="B17" s="14" t="s">
        <v>4</v>
      </c>
      <c r="C17" s="14"/>
      <c r="D17" s="32">
        <f>SUM(D18:D22)</f>
        <v>9514.31</v>
      </c>
      <c r="E17" s="32">
        <f>SUM(E18:E22)</f>
        <v>9368.02</v>
      </c>
      <c r="F17" s="30">
        <f>E17/D17*100</f>
        <v>98.46242134216774</v>
      </c>
    </row>
    <row r="18" spans="1:6" ht="27" customHeight="1">
      <c r="A18" s="5" t="s">
        <v>5</v>
      </c>
      <c r="B18" s="14"/>
      <c r="C18" s="16" t="s">
        <v>6</v>
      </c>
      <c r="D18" s="33">
        <v>461.1</v>
      </c>
      <c r="E18" s="34">
        <v>461.1</v>
      </c>
      <c r="F18" s="29">
        <f aca="true" t="shared" si="0" ref="F18:F45">E18/D18*100</f>
        <v>100</v>
      </c>
    </row>
    <row r="19" spans="1:6" ht="14.25" customHeight="1">
      <c r="A19" s="6" t="s">
        <v>7</v>
      </c>
      <c r="B19" s="17"/>
      <c r="C19" s="18" t="s">
        <v>8</v>
      </c>
      <c r="D19" s="33">
        <v>8116.32</v>
      </c>
      <c r="E19" s="34">
        <v>8085.43</v>
      </c>
      <c r="F19" s="29">
        <f t="shared" si="0"/>
        <v>99.61940879610465</v>
      </c>
    </row>
    <row r="20" spans="1:6" ht="14.25" customHeight="1">
      <c r="A20" s="7" t="s">
        <v>62</v>
      </c>
      <c r="B20" s="13"/>
      <c r="C20" s="19" t="s">
        <v>42</v>
      </c>
      <c r="D20" s="33">
        <v>0</v>
      </c>
      <c r="E20" s="34"/>
      <c r="F20" s="29">
        <v>0</v>
      </c>
    </row>
    <row r="21" spans="1:6" ht="12.75">
      <c r="A21" s="7" t="s">
        <v>9</v>
      </c>
      <c r="B21" s="13"/>
      <c r="C21" s="19" t="s">
        <v>56</v>
      </c>
      <c r="D21" s="33">
        <v>115.4</v>
      </c>
      <c r="E21" s="34">
        <v>0</v>
      </c>
      <c r="F21" s="29">
        <f t="shared" si="0"/>
        <v>0</v>
      </c>
    </row>
    <row r="22" spans="1:6" ht="13.5" customHeight="1">
      <c r="A22" s="7" t="s">
        <v>47</v>
      </c>
      <c r="B22" s="13"/>
      <c r="C22" s="19" t="s">
        <v>57</v>
      </c>
      <c r="D22" s="33">
        <v>821.49</v>
      </c>
      <c r="E22" s="34">
        <v>821.49</v>
      </c>
      <c r="F22" s="29">
        <f t="shared" si="0"/>
        <v>100</v>
      </c>
    </row>
    <row r="23" spans="1:6" ht="15" customHeight="1">
      <c r="A23" s="8" t="s">
        <v>10</v>
      </c>
      <c r="B23" s="20" t="s">
        <v>29</v>
      </c>
      <c r="C23" s="18"/>
      <c r="D23" s="32">
        <f>D24</f>
        <v>195.08</v>
      </c>
      <c r="E23" s="32">
        <f>E24</f>
        <v>195.08</v>
      </c>
      <c r="F23" s="30">
        <f t="shared" si="0"/>
        <v>100</v>
      </c>
    </row>
    <row r="24" spans="1:6" ht="30" customHeight="1">
      <c r="A24" s="6" t="s">
        <v>11</v>
      </c>
      <c r="B24" s="17"/>
      <c r="C24" s="18" t="s">
        <v>36</v>
      </c>
      <c r="D24" s="33">
        <v>195.08</v>
      </c>
      <c r="E24" s="34">
        <v>195.08</v>
      </c>
      <c r="F24" s="29">
        <f t="shared" si="0"/>
        <v>100</v>
      </c>
    </row>
    <row r="25" spans="1:6" ht="30.75" customHeight="1">
      <c r="A25" s="4" t="s">
        <v>12</v>
      </c>
      <c r="B25" s="14" t="s">
        <v>13</v>
      </c>
      <c r="C25" s="14"/>
      <c r="D25" s="32">
        <f>SUM(D26:D28)</f>
        <v>229.53</v>
      </c>
      <c r="E25" s="32">
        <f>SUM(E26:E28)</f>
        <v>229.53</v>
      </c>
      <c r="F25" s="30">
        <f t="shared" si="0"/>
        <v>100</v>
      </c>
    </row>
    <row r="26" spans="1:6" ht="37.5" customHeight="1">
      <c r="A26" s="6" t="s">
        <v>14</v>
      </c>
      <c r="B26" s="17"/>
      <c r="C26" s="18" t="s">
        <v>15</v>
      </c>
      <c r="D26" s="33">
        <v>83.53</v>
      </c>
      <c r="E26" s="34">
        <v>83.53</v>
      </c>
      <c r="F26" s="29">
        <f t="shared" si="0"/>
        <v>100</v>
      </c>
    </row>
    <row r="27" spans="1:6" ht="17.25" customHeight="1">
      <c r="A27" s="6" t="s">
        <v>16</v>
      </c>
      <c r="B27" s="17"/>
      <c r="C27" s="18" t="s">
        <v>17</v>
      </c>
      <c r="D27" s="33">
        <v>146</v>
      </c>
      <c r="E27" s="34">
        <v>146</v>
      </c>
      <c r="F27" s="29">
        <f t="shared" si="0"/>
        <v>100</v>
      </c>
    </row>
    <row r="28" spans="1:6" ht="27.75" customHeight="1">
      <c r="A28" s="6" t="s">
        <v>58</v>
      </c>
      <c r="B28" s="17"/>
      <c r="C28" s="18" t="s">
        <v>59</v>
      </c>
      <c r="D28" s="33">
        <v>0</v>
      </c>
      <c r="E28" s="34">
        <v>0</v>
      </c>
      <c r="F28" s="29">
        <v>0</v>
      </c>
    </row>
    <row r="29" spans="1:6" ht="15" customHeight="1">
      <c r="A29" s="4" t="s">
        <v>30</v>
      </c>
      <c r="B29" s="14" t="s">
        <v>31</v>
      </c>
      <c r="C29" s="18"/>
      <c r="D29" s="32">
        <f>SUM(D30:D32)</f>
        <v>7535.15</v>
      </c>
      <c r="E29" s="32">
        <f>SUM(E30:E32)</f>
        <v>7535.15</v>
      </c>
      <c r="F29" s="30">
        <f t="shared" si="0"/>
        <v>100</v>
      </c>
    </row>
    <row r="30" spans="1:6" ht="15.75" customHeight="1">
      <c r="A30" s="6" t="s">
        <v>61</v>
      </c>
      <c r="B30" s="17"/>
      <c r="C30" s="18" t="s">
        <v>60</v>
      </c>
      <c r="D30" s="33">
        <v>7045.8</v>
      </c>
      <c r="E30" s="34">
        <v>7045.8</v>
      </c>
      <c r="F30" s="29">
        <f t="shared" si="0"/>
        <v>100</v>
      </c>
    </row>
    <row r="31" spans="1:6" ht="15.75" customHeight="1">
      <c r="A31" s="6" t="s">
        <v>50</v>
      </c>
      <c r="B31" s="17"/>
      <c r="C31" s="18" t="s">
        <v>51</v>
      </c>
      <c r="D31" s="33">
        <v>275.61</v>
      </c>
      <c r="E31" s="34">
        <v>275.61</v>
      </c>
      <c r="F31" s="29">
        <f t="shared" si="0"/>
        <v>100</v>
      </c>
    </row>
    <row r="32" spans="1:6" ht="18.75" customHeight="1">
      <c r="A32" s="6" t="s">
        <v>40</v>
      </c>
      <c r="B32" s="17"/>
      <c r="C32" s="18" t="s">
        <v>41</v>
      </c>
      <c r="D32" s="33">
        <v>213.74</v>
      </c>
      <c r="E32" s="34">
        <v>213.74</v>
      </c>
      <c r="F32" s="29">
        <f t="shared" si="0"/>
        <v>100</v>
      </c>
    </row>
    <row r="33" spans="1:6" ht="15.75" customHeight="1">
      <c r="A33" s="4" t="s">
        <v>18</v>
      </c>
      <c r="B33" s="14" t="s">
        <v>19</v>
      </c>
      <c r="C33" s="14"/>
      <c r="D33" s="32">
        <f>D34+D35+D36</f>
        <v>37820.39</v>
      </c>
      <c r="E33" s="32">
        <f>E34+E35+E36</f>
        <v>11108.58</v>
      </c>
      <c r="F33" s="30">
        <f t="shared" si="0"/>
        <v>29.37193402817898</v>
      </c>
    </row>
    <row r="34" spans="1:6" ht="12.75">
      <c r="A34" s="6" t="s">
        <v>20</v>
      </c>
      <c r="B34" s="17"/>
      <c r="C34" s="18" t="s">
        <v>21</v>
      </c>
      <c r="D34" s="33">
        <v>27532.91</v>
      </c>
      <c r="E34" s="34">
        <v>842.16</v>
      </c>
      <c r="F34" s="29">
        <f t="shared" si="0"/>
        <v>3.0587395229926657</v>
      </c>
    </row>
    <row r="35" spans="1:6" ht="12.75">
      <c r="A35" s="6" t="s">
        <v>22</v>
      </c>
      <c r="B35" s="17"/>
      <c r="C35" s="18" t="s">
        <v>23</v>
      </c>
      <c r="D35" s="33">
        <v>1606</v>
      </c>
      <c r="E35" s="34">
        <v>1593.76</v>
      </c>
      <c r="F35" s="29">
        <f t="shared" si="0"/>
        <v>99.23785803237858</v>
      </c>
    </row>
    <row r="36" spans="1:6" ht="15" customHeight="1">
      <c r="A36" s="6" t="s">
        <v>38</v>
      </c>
      <c r="B36" s="17"/>
      <c r="C36" s="18" t="s">
        <v>39</v>
      </c>
      <c r="D36" s="33">
        <v>8681.48</v>
      </c>
      <c r="E36" s="34">
        <v>8672.66</v>
      </c>
      <c r="F36" s="29">
        <f t="shared" si="0"/>
        <v>99.89840441952295</v>
      </c>
    </row>
    <row r="37" spans="1:6" ht="15.75" customHeight="1">
      <c r="A37" s="4" t="s">
        <v>32</v>
      </c>
      <c r="B37" s="14" t="s">
        <v>33</v>
      </c>
      <c r="C37" s="18"/>
      <c r="D37" s="32">
        <f>D38</f>
        <v>249.4</v>
      </c>
      <c r="E37" s="32">
        <f>E38</f>
        <v>249.4</v>
      </c>
      <c r="F37" s="30">
        <f t="shared" si="0"/>
        <v>100</v>
      </c>
    </row>
    <row r="38" spans="1:6" ht="17.25" customHeight="1">
      <c r="A38" s="6" t="s">
        <v>34</v>
      </c>
      <c r="B38" s="17"/>
      <c r="C38" s="18" t="s">
        <v>35</v>
      </c>
      <c r="D38" s="33">
        <v>249.4</v>
      </c>
      <c r="E38" s="34">
        <v>249.4</v>
      </c>
      <c r="F38" s="29">
        <f t="shared" si="0"/>
        <v>100</v>
      </c>
    </row>
    <row r="39" spans="1:6" ht="24.75" customHeight="1">
      <c r="A39" s="4" t="s">
        <v>24</v>
      </c>
      <c r="B39" s="14" t="s">
        <v>25</v>
      </c>
      <c r="C39" s="14"/>
      <c r="D39" s="32">
        <f>D40</f>
        <v>8723.22</v>
      </c>
      <c r="E39" s="32">
        <f>E40</f>
        <v>8723.22</v>
      </c>
      <c r="F39" s="30">
        <f t="shared" si="0"/>
        <v>100</v>
      </c>
    </row>
    <row r="40" spans="1:6" ht="15.75" customHeight="1">
      <c r="A40" s="6" t="s">
        <v>26</v>
      </c>
      <c r="B40" s="17"/>
      <c r="C40" s="18" t="s">
        <v>27</v>
      </c>
      <c r="D40" s="33">
        <v>8723.22</v>
      </c>
      <c r="E40" s="34">
        <v>8723.22</v>
      </c>
      <c r="F40" s="29">
        <f t="shared" si="0"/>
        <v>100</v>
      </c>
    </row>
    <row r="41" spans="1:6" ht="12.75">
      <c r="A41" s="4" t="s">
        <v>43</v>
      </c>
      <c r="B41" s="21">
        <v>1000</v>
      </c>
      <c r="C41" s="14"/>
      <c r="D41" s="35">
        <f>D42</f>
        <v>726.62</v>
      </c>
      <c r="E41" s="35">
        <f>E42</f>
        <v>726.62</v>
      </c>
      <c r="F41" s="30">
        <f t="shared" si="0"/>
        <v>100</v>
      </c>
    </row>
    <row r="42" spans="1:6" ht="12.75">
      <c r="A42" s="6" t="s">
        <v>44</v>
      </c>
      <c r="B42" s="17"/>
      <c r="C42" s="18" t="s">
        <v>45</v>
      </c>
      <c r="D42" s="33">
        <v>726.62</v>
      </c>
      <c r="E42" s="34">
        <v>726.62</v>
      </c>
      <c r="F42" s="29">
        <f t="shared" si="0"/>
        <v>100</v>
      </c>
    </row>
    <row r="43" spans="1:6" ht="12.75">
      <c r="A43" s="4" t="s">
        <v>54</v>
      </c>
      <c r="B43" s="14" t="s">
        <v>52</v>
      </c>
      <c r="C43" s="14"/>
      <c r="D43" s="32">
        <f>SUM(D44:D44)</f>
        <v>154.56</v>
      </c>
      <c r="E43" s="32">
        <f>SUM(E44:E44)</f>
        <v>154.56</v>
      </c>
      <c r="F43" s="30">
        <f t="shared" si="0"/>
        <v>100</v>
      </c>
    </row>
    <row r="44" spans="1:6" ht="27" customHeight="1">
      <c r="A44" s="6" t="s">
        <v>53</v>
      </c>
      <c r="B44" s="17"/>
      <c r="C44" s="18" t="s">
        <v>55</v>
      </c>
      <c r="D44" s="33">
        <v>154.56</v>
      </c>
      <c r="E44" s="34">
        <v>154.56</v>
      </c>
      <c r="F44" s="29">
        <f t="shared" si="0"/>
        <v>100</v>
      </c>
    </row>
    <row r="45" spans="1:6" ht="17.25" customHeight="1">
      <c r="A45" s="9" t="s">
        <v>28</v>
      </c>
      <c r="B45" s="21"/>
      <c r="C45" s="21"/>
      <c r="D45" s="32">
        <f>D17+D23+D25+D29+D33+D39+D43+D37+D41</f>
        <v>65148.26</v>
      </c>
      <c r="E45" s="32">
        <f>E17+E23+E25+E29+E33+E39+E43+E37+E41</f>
        <v>38290.16</v>
      </c>
      <c r="F45" s="30">
        <f t="shared" si="0"/>
        <v>58.77387976286704</v>
      </c>
    </row>
    <row r="46" spans="1:3" ht="12.75">
      <c r="A46" s="1"/>
      <c r="B46" s="1"/>
      <c r="C46" s="3"/>
    </row>
    <row r="47" spans="1:3" ht="12.75">
      <c r="A47" s="1"/>
      <c r="B47" s="1"/>
      <c r="C47" s="3"/>
    </row>
  </sheetData>
  <sheetProtection/>
  <mergeCells count="15">
    <mergeCell ref="E14:E16"/>
    <mergeCell ref="F14:F16"/>
    <mergeCell ref="A14:A16"/>
    <mergeCell ref="B14:B16"/>
    <mergeCell ref="C14:C16"/>
    <mergeCell ref="D14:D16"/>
    <mergeCell ref="A12:D12"/>
    <mergeCell ref="A13:D13"/>
    <mergeCell ref="A11:F11"/>
    <mergeCell ref="B4:F4"/>
    <mergeCell ref="B5:F5"/>
    <mergeCell ref="B6:F6"/>
    <mergeCell ref="B7:F7"/>
    <mergeCell ref="B8:C8"/>
    <mergeCell ref="B9:C9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31">
      <selection activeCell="A46" sqref="A46"/>
    </sheetView>
  </sheetViews>
  <sheetFormatPr defaultColWidth="9.00390625" defaultRowHeight="12.75"/>
  <cols>
    <col min="1" max="1" width="40.625" style="0" customWidth="1"/>
    <col min="2" max="2" width="7.00390625" style="0" customWidth="1"/>
    <col min="3" max="3" width="6.25390625" style="0" customWidth="1"/>
    <col min="4" max="4" width="10.25390625" style="0" customWidth="1"/>
    <col min="5" max="6" width="8.625" style="0" customWidth="1"/>
    <col min="7" max="7" width="9.875" style="0" customWidth="1"/>
    <col min="8" max="8" width="6.25390625" style="0" customWidth="1"/>
  </cols>
  <sheetData>
    <row r="1" spans="1:4" ht="12.75">
      <c r="A1" s="1"/>
      <c r="B1" s="1"/>
      <c r="C1" s="10"/>
      <c r="D1" s="10"/>
    </row>
    <row r="2" spans="1:4" ht="12.75">
      <c r="A2" s="1"/>
      <c r="B2" s="1"/>
      <c r="C2" s="2"/>
      <c r="D2" s="2"/>
    </row>
    <row r="3" spans="1:4" ht="12.75">
      <c r="A3" s="2"/>
      <c r="B3" s="2"/>
      <c r="C3" s="11"/>
      <c r="D3" s="11"/>
    </row>
    <row r="4" spans="1:7" ht="12.75" customHeight="1">
      <c r="A4" s="2"/>
      <c r="B4" s="38"/>
      <c r="C4" s="38"/>
      <c r="D4" s="38"/>
      <c r="E4" s="38"/>
      <c r="F4" s="38"/>
      <c r="G4" s="38"/>
    </row>
    <row r="5" spans="1:7" ht="12.75" customHeight="1">
      <c r="A5" s="2"/>
      <c r="B5" s="39"/>
      <c r="C5" s="39"/>
      <c r="D5" s="39"/>
      <c r="E5" s="39"/>
      <c r="F5" s="39"/>
      <c r="G5" s="39"/>
    </row>
    <row r="6" spans="1:7" ht="12.75" customHeight="1">
      <c r="A6" s="2"/>
      <c r="B6" s="39"/>
      <c r="C6" s="39"/>
      <c r="D6" s="39"/>
      <c r="E6" s="39"/>
      <c r="F6" s="39"/>
      <c r="G6" s="39"/>
    </row>
    <row r="7" spans="1:7" ht="12.75" customHeight="1">
      <c r="A7" s="2"/>
      <c r="B7" s="39"/>
      <c r="C7" s="39"/>
      <c r="D7" s="39"/>
      <c r="E7" s="39"/>
      <c r="F7" s="39"/>
      <c r="G7" s="39"/>
    </row>
    <row r="8" spans="1:7" ht="12.75" customHeight="1">
      <c r="A8" s="2"/>
      <c r="B8" s="40"/>
      <c r="C8" s="40"/>
      <c r="D8" s="25"/>
      <c r="E8" s="22"/>
      <c r="F8" s="22"/>
      <c r="G8" s="22"/>
    </row>
    <row r="9" spans="1:7" ht="12.75">
      <c r="A9" s="2"/>
      <c r="B9" s="41"/>
      <c r="C9" s="41"/>
      <c r="D9" s="11"/>
      <c r="E9" s="22"/>
      <c r="F9" s="22"/>
      <c r="G9" s="22"/>
    </row>
    <row r="10" spans="1:7" ht="15.75">
      <c r="A10" s="46" t="s">
        <v>37</v>
      </c>
      <c r="B10" s="46"/>
      <c r="C10" s="46"/>
      <c r="D10" s="46"/>
      <c r="E10" s="46"/>
      <c r="F10" s="46"/>
      <c r="G10" s="46"/>
    </row>
    <row r="11" spans="1:7" ht="14.25">
      <c r="A11" s="36" t="s">
        <v>65</v>
      </c>
      <c r="B11" s="36"/>
      <c r="C11" s="36"/>
      <c r="D11" s="36"/>
      <c r="E11" s="36"/>
      <c r="F11" s="36"/>
      <c r="G11" s="36"/>
    </row>
    <row r="12" spans="1:7" ht="14.25">
      <c r="A12" s="36"/>
      <c r="B12" s="36"/>
      <c r="C12" s="36"/>
      <c r="D12" s="36"/>
      <c r="E12" s="36"/>
      <c r="F12" s="36"/>
      <c r="G12" s="36"/>
    </row>
    <row r="13" spans="1:7" ht="15.75">
      <c r="A13" s="37"/>
      <c r="B13" s="37"/>
      <c r="C13" s="37"/>
      <c r="D13" s="37"/>
      <c r="E13" s="37"/>
      <c r="F13" s="37"/>
      <c r="G13" s="37"/>
    </row>
    <row r="14" spans="1:8" ht="12.75" customHeight="1">
      <c r="A14" s="42" t="s">
        <v>0</v>
      </c>
      <c r="B14" s="42" t="s">
        <v>1</v>
      </c>
      <c r="C14" s="42" t="s">
        <v>2</v>
      </c>
      <c r="D14" s="42" t="s">
        <v>70</v>
      </c>
      <c r="E14" s="45" t="s">
        <v>69</v>
      </c>
      <c r="F14" s="45" t="s">
        <v>71</v>
      </c>
      <c r="G14" s="45" t="s">
        <v>72</v>
      </c>
      <c r="H14" s="45" t="s">
        <v>63</v>
      </c>
    </row>
    <row r="15" spans="1:8" ht="12.75">
      <c r="A15" s="43"/>
      <c r="B15" s="43"/>
      <c r="C15" s="43"/>
      <c r="D15" s="43"/>
      <c r="E15" s="45"/>
      <c r="F15" s="45"/>
      <c r="G15" s="45"/>
      <c r="H15" s="45"/>
    </row>
    <row r="16" spans="1:8" ht="28.5" customHeight="1">
      <c r="A16" s="44"/>
      <c r="B16" s="44"/>
      <c r="C16" s="44"/>
      <c r="D16" s="44"/>
      <c r="E16" s="45"/>
      <c r="F16" s="45"/>
      <c r="G16" s="45"/>
      <c r="H16" s="45"/>
    </row>
    <row r="17" spans="1:8" ht="12.75">
      <c r="A17" s="4" t="s">
        <v>3</v>
      </c>
      <c r="B17" s="14" t="s">
        <v>4</v>
      </c>
      <c r="C17" s="14"/>
      <c r="D17" s="15">
        <f>SUM(D18:D22)</f>
        <v>10942.240000000002</v>
      </c>
      <c r="E17" s="15">
        <f>SUM(E18:E22)</f>
        <v>11062.920000000002</v>
      </c>
      <c r="F17" s="15">
        <f>SUM(F18:F22)</f>
        <v>9514.31</v>
      </c>
      <c r="G17" s="15">
        <f>SUM(G18:G22)</f>
        <v>9368.02</v>
      </c>
      <c r="H17" s="27">
        <f>G17/F17*100</f>
        <v>98.46242134216774</v>
      </c>
    </row>
    <row r="18" spans="1:8" ht="26.25" customHeight="1">
      <c r="A18" s="5" t="s">
        <v>5</v>
      </c>
      <c r="B18" s="14"/>
      <c r="C18" s="16" t="s">
        <v>6</v>
      </c>
      <c r="D18" s="23">
        <v>461.1</v>
      </c>
      <c r="E18" s="23">
        <v>461.1</v>
      </c>
      <c r="F18" s="23">
        <v>461.1</v>
      </c>
      <c r="G18" s="23">
        <v>461.1</v>
      </c>
      <c r="H18" s="26">
        <f>G18/F18*100</f>
        <v>100</v>
      </c>
    </row>
    <row r="19" spans="1:8" ht="14.25" customHeight="1">
      <c r="A19" s="6" t="s">
        <v>7</v>
      </c>
      <c r="B19" s="17"/>
      <c r="C19" s="18" t="s">
        <v>8</v>
      </c>
      <c r="D19" s="23">
        <v>8709.51</v>
      </c>
      <c r="E19" s="23">
        <v>9419.12</v>
      </c>
      <c r="F19" s="23">
        <v>8116.32</v>
      </c>
      <c r="G19" s="23">
        <v>8085.43</v>
      </c>
      <c r="H19" s="26">
        <f aca="true" t="shared" si="0" ref="H19:H46">G19/F19*100</f>
        <v>99.61940879610465</v>
      </c>
    </row>
    <row r="20" spans="1:8" ht="14.25" customHeight="1">
      <c r="A20" s="7" t="s">
        <v>62</v>
      </c>
      <c r="B20" s="13"/>
      <c r="C20" s="19" t="s">
        <v>42</v>
      </c>
      <c r="D20" s="23">
        <v>0</v>
      </c>
      <c r="E20" s="23">
        <v>0</v>
      </c>
      <c r="F20" s="23">
        <v>0</v>
      </c>
      <c r="G20" s="23">
        <v>0</v>
      </c>
      <c r="H20" s="26">
        <v>0</v>
      </c>
    </row>
    <row r="21" spans="1:8" ht="12.75">
      <c r="A21" s="7" t="s">
        <v>9</v>
      </c>
      <c r="B21" s="13"/>
      <c r="C21" s="19" t="s">
        <v>56</v>
      </c>
      <c r="D21" s="23">
        <v>0</v>
      </c>
      <c r="E21" s="23">
        <v>300</v>
      </c>
      <c r="F21" s="23">
        <v>115.4</v>
      </c>
      <c r="G21" s="23">
        <v>0</v>
      </c>
      <c r="H21" s="26">
        <f t="shared" si="0"/>
        <v>0</v>
      </c>
    </row>
    <row r="22" spans="1:8" ht="15.75" customHeight="1">
      <c r="A22" s="7" t="s">
        <v>47</v>
      </c>
      <c r="B22" s="13"/>
      <c r="C22" s="19" t="s">
        <v>57</v>
      </c>
      <c r="D22" s="23">
        <v>1771.63</v>
      </c>
      <c r="E22" s="23">
        <v>882.7</v>
      </c>
      <c r="F22" s="23">
        <v>821.49</v>
      </c>
      <c r="G22" s="23">
        <v>821.49</v>
      </c>
      <c r="H22" s="26">
        <f t="shared" si="0"/>
        <v>100</v>
      </c>
    </row>
    <row r="23" spans="1:8" ht="18" customHeight="1">
      <c r="A23" s="8" t="s">
        <v>10</v>
      </c>
      <c r="B23" s="20" t="s">
        <v>29</v>
      </c>
      <c r="C23" s="18"/>
      <c r="D23" s="15">
        <f>D24</f>
        <v>297.53</v>
      </c>
      <c r="E23" s="15">
        <f>E24</f>
        <v>223.2</v>
      </c>
      <c r="F23" s="15">
        <f>F24</f>
        <v>195.08</v>
      </c>
      <c r="G23" s="15">
        <f>G24</f>
        <v>195.08</v>
      </c>
      <c r="H23" s="27">
        <f t="shared" si="0"/>
        <v>100</v>
      </c>
    </row>
    <row r="24" spans="1:8" ht="26.25" customHeight="1">
      <c r="A24" s="17" t="s">
        <v>11</v>
      </c>
      <c r="B24" s="17"/>
      <c r="C24" s="18" t="s">
        <v>36</v>
      </c>
      <c r="D24" s="23">
        <v>297.53</v>
      </c>
      <c r="E24" s="23">
        <v>223.2</v>
      </c>
      <c r="F24" s="23">
        <v>195.08</v>
      </c>
      <c r="G24" s="23">
        <v>195.08</v>
      </c>
      <c r="H24" s="26">
        <f t="shared" si="0"/>
        <v>100</v>
      </c>
    </row>
    <row r="25" spans="1:8" ht="24.75" customHeight="1">
      <c r="A25" s="4" t="s">
        <v>12</v>
      </c>
      <c r="B25" s="14" t="s">
        <v>13</v>
      </c>
      <c r="C25" s="14"/>
      <c r="D25" s="15">
        <f>SUM(D26:D28)</f>
        <v>467.82000000000005</v>
      </c>
      <c r="E25" s="15">
        <f>SUM(E26:E28)</f>
        <v>270</v>
      </c>
      <c r="F25" s="15">
        <f>SUM(F26:F28)</f>
        <v>229.53</v>
      </c>
      <c r="G25" s="15">
        <f>SUM(G26:G28)</f>
        <v>229.53</v>
      </c>
      <c r="H25" s="27">
        <f t="shared" si="0"/>
        <v>100</v>
      </c>
    </row>
    <row r="26" spans="1:8" ht="39.75" customHeight="1">
      <c r="A26" s="6" t="s">
        <v>14</v>
      </c>
      <c r="B26" s="17"/>
      <c r="C26" s="18" t="s">
        <v>15</v>
      </c>
      <c r="D26" s="23">
        <v>324.29</v>
      </c>
      <c r="E26" s="23">
        <v>100</v>
      </c>
      <c r="F26" s="23">
        <v>83.53</v>
      </c>
      <c r="G26" s="23">
        <v>83.53</v>
      </c>
      <c r="H26" s="26">
        <f t="shared" si="0"/>
        <v>100</v>
      </c>
    </row>
    <row r="27" spans="1:8" ht="21.75" customHeight="1">
      <c r="A27" s="6" t="s">
        <v>16</v>
      </c>
      <c r="B27" s="17"/>
      <c r="C27" s="18" t="s">
        <v>17</v>
      </c>
      <c r="D27" s="23">
        <v>143.53</v>
      </c>
      <c r="E27" s="23">
        <v>150</v>
      </c>
      <c r="F27" s="23">
        <v>146</v>
      </c>
      <c r="G27" s="23">
        <v>146</v>
      </c>
      <c r="H27" s="26">
        <f t="shared" si="0"/>
        <v>100</v>
      </c>
    </row>
    <row r="28" spans="1:8" ht="39.75" customHeight="1">
      <c r="A28" s="6" t="s">
        <v>58</v>
      </c>
      <c r="B28" s="17"/>
      <c r="C28" s="18" t="s">
        <v>59</v>
      </c>
      <c r="D28" s="23">
        <v>0</v>
      </c>
      <c r="E28" s="23">
        <v>20</v>
      </c>
      <c r="F28" s="23">
        <v>0</v>
      </c>
      <c r="G28" s="23">
        <v>0</v>
      </c>
      <c r="H28" s="26">
        <v>0</v>
      </c>
    </row>
    <row r="29" spans="1:8" ht="15" customHeight="1">
      <c r="A29" s="4" t="s">
        <v>30</v>
      </c>
      <c r="B29" s="14" t="s">
        <v>31</v>
      </c>
      <c r="C29" s="18"/>
      <c r="D29" s="15">
        <f>SUM(D30:D33)</f>
        <v>8076.889999999999</v>
      </c>
      <c r="E29" s="15">
        <f>SUM(E30:E33)</f>
        <v>3490</v>
      </c>
      <c r="F29" s="15">
        <f>SUM(F30:F33)</f>
        <v>7535.15</v>
      </c>
      <c r="G29" s="15">
        <f>SUM(G30:G33)</f>
        <v>7535.15</v>
      </c>
      <c r="H29" s="27">
        <f t="shared" si="0"/>
        <v>100</v>
      </c>
    </row>
    <row r="30" spans="1:8" ht="18" customHeight="1">
      <c r="A30" s="12" t="s">
        <v>3</v>
      </c>
      <c r="B30" s="14"/>
      <c r="C30" s="18" t="s">
        <v>46</v>
      </c>
      <c r="D30" s="23">
        <v>59.37</v>
      </c>
      <c r="E30" s="23">
        <v>60</v>
      </c>
      <c r="F30" s="23">
        <v>0</v>
      </c>
      <c r="G30" s="23">
        <v>0</v>
      </c>
      <c r="H30" s="26">
        <v>0</v>
      </c>
    </row>
    <row r="31" spans="1:8" ht="15.75" customHeight="1">
      <c r="A31" s="6" t="s">
        <v>61</v>
      </c>
      <c r="B31" s="17"/>
      <c r="C31" s="18" t="s">
        <v>60</v>
      </c>
      <c r="D31" s="23">
        <v>7469.37</v>
      </c>
      <c r="E31" s="23">
        <v>3000</v>
      </c>
      <c r="F31" s="23">
        <v>7045.8</v>
      </c>
      <c r="G31" s="23">
        <v>7045.8</v>
      </c>
      <c r="H31" s="26">
        <f t="shared" si="0"/>
        <v>100</v>
      </c>
    </row>
    <row r="32" spans="1:8" ht="15.75" customHeight="1">
      <c r="A32" s="6" t="s">
        <v>50</v>
      </c>
      <c r="B32" s="17"/>
      <c r="C32" s="18" t="s">
        <v>51</v>
      </c>
      <c r="D32" s="23">
        <v>222.48</v>
      </c>
      <c r="E32" s="23">
        <v>270</v>
      </c>
      <c r="F32" s="23">
        <v>275.61</v>
      </c>
      <c r="G32" s="23">
        <v>275.61</v>
      </c>
      <c r="H32" s="26">
        <f t="shared" si="0"/>
        <v>100</v>
      </c>
    </row>
    <row r="33" spans="1:8" ht="24.75" customHeight="1">
      <c r="A33" s="6" t="s">
        <v>40</v>
      </c>
      <c r="B33" s="17"/>
      <c r="C33" s="18" t="s">
        <v>41</v>
      </c>
      <c r="D33" s="23">
        <v>325.67</v>
      </c>
      <c r="E33" s="23">
        <v>160</v>
      </c>
      <c r="F33" s="23">
        <v>213.74</v>
      </c>
      <c r="G33" s="23">
        <v>213.74</v>
      </c>
      <c r="H33" s="26">
        <f t="shared" si="0"/>
        <v>100</v>
      </c>
    </row>
    <row r="34" spans="1:8" ht="15.75" customHeight="1">
      <c r="A34" s="4" t="s">
        <v>18</v>
      </c>
      <c r="B34" s="14" t="s">
        <v>19</v>
      </c>
      <c r="C34" s="14"/>
      <c r="D34" s="15">
        <f>D35+D36+D37</f>
        <v>24047.260000000002</v>
      </c>
      <c r="E34" s="15">
        <f>E35+E36+E37</f>
        <v>17509.18</v>
      </c>
      <c r="F34" s="15">
        <f>F35+F36+F37</f>
        <v>37820.39</v>
      </c>
      <c r="G34" s="15">
        <f>G35+G36+G37</f>
        <v>11108.58</v>
      </c>
      <c r="H34" s="27">
        <f t="shared" si="0"/>
        <v>29.37193402817898</v>
      </c>
    </row>
    <row r="35" spans="1:8" ht="12.75">
      <c r="A35" s="6" t="s">
        <v>20</v>
      </c>
      <c r="B35" s="17"/>
      <c r="C35" s="18" t="s">
        <v>21</v>
      </c>
      <c r="D35" s="23">
        <v>16680.12</v>
      </c>
      <c r="E35" s="23">
        <v>10363.6</v>
      </c>
      <c r="F35" s="23">
        <v>27532.91</v>
      </c>
      <c r="G35" s="23">
        <v>842.16</v>
      </c>
      <c r="H35" s="26">
        <f t="shared" si="0"/>
        <v>3.0587395229926657</v>
      </c>
    </row>
    <row r="36" spans="1:8" ht="12.75">
      <c r="A36" s="6" t="s">
        <v>22</v>
      </c>
      <c r="B36" s="17"/>
      <c r="C36" s="18" t="s">
        <v>23</v>
      </c>
      <c r="D36" s="23">
        <v>1295.74</v>
      </c>
      <c r="E36" s="23">
        <v>1500</v>
      </c>
      <c r="F36" s="23">
        <v>1606</v>
      </c>
      <c r="G36" s="23">
        <v>1593.76</v>
      </c>
      <c r="H36" s="26">
        <f t="shared" si="0"/>
        <v>99.23785803237858</v>
      </c>
    </row>
    <row r="37" spans="1:8" ht="15" customHeight="1">
      <c r="A37" s="6" t="s">
        <v>38</v>
      </c>
      <c r="B37" s="17"/>
      <c r="C37" s="18" t="s">
        <v>39</v>
      </c>
      <c r="D37" s="23">
        <v>6071.4</v>
      </c>
      <c r="E37" s="23">
        <v>5645.58</v>
      </c>
      <c r="F37" s="23">
        <v>8681.48</v>
      </c>
      <c r="G37" s="23">
        <v>8672.66</v>
      </c>
      <c r="H37" s="26">
        <f t="shared" si="0"/>
        <v>99.89840441952295</v>
      </c>
    </row>
    <row r="38" spans="1:8" ht="17.25" customHeight="1">
      <c r="A38" s="4" t="s">
        <v>32</v>
      </c>
      <c r="B38" s="14" t="s">
        <v>33</v>
      </c>
      <c r="C38" s="18"/>
      <c r="D38" s="15">
        <f>D39</f>
        <v>213.98</v>
      </c>
      <c r="E38" s="15">
        <f>E39</f>
        <v>187</v>
      </c>
      <c r="F38" s="15">
        <f>F39</f>
        <v>249.4</v>
      </c>
      <c r="G38" s="15">
        <f>G39</f>
        <v>249.4</v>
      </c>
      <c r="H38" s="27">
        <f t="shared" si="0"/>
        <v>100</v>
      </c>
    </row>
    <row r="39" spans="1:8" ht="15.75" customHeight="1">
      <c r="A39" s="17" t="s">
        <v>34</v>
      </c>
      <c r="B39" s="17"/>
      <c r="C39" s="18" t="s">
        <v>35</v>
      </c>
      <c r="D39" s="23">
        <v>213.98</v>
      </c>
      <c r="E39" s="23">
        <v>187</v>
      </c>
      <c r="F39" s="23">
        <v>249.4</v>
      </c>
      <c r="G39" s="23">
        <v>249.4</v>
      </c>
      <c r="H39" s="26">
        <f t="shared" si="0"/>
        <v>100</v>
      </c>
    </row>
    <row r="40" spans="1:8" ht="27.75" customHeight="1">
      <c r="A40" s="21" t="s">
        <v>24</v>
      </c>
      <c r="B40" s="14" t="s">
        <v>25</v>
      </c>
      <c r="C40" s="14"/>
      <c r="D40" s="15">
        <f>D41</f>
        <v>8805.42</v>
      </c>
      <c r="E40" s="15">
        <f>E41</f>
        <v>7180</v>
      </c>
      <c r="F40" s="15">
        <f>F41</f>
        <v>8723.22</v>
      </c>
      <c r="G40" s="15">
        <f>G41</f>
        <v>8723.22</v>
      </c>
      <c r="H40" s="27">
        <f t="shared" si="0"/>
        <v>100</v>
      </c>
    </row>
    <row r="41" spans="1:8" ht="15.75" customHeight="1">
      <c r="A41" s="6" t="s">
        <v>26</v>
      </c>
      <c r="B41" s="17"/>
      <c r="C41" s="18" t="s">
        <v>27</v>
      </c>
      <c r="D41" s="23">
        <v>8805.42</v>
      </c>
      <c r="E41" s="23">
        <v>7180</v>
      </c>
      <c r="F41" s="23">
        <v>8723.22</v>
      </c>
      <c r="G41" s="23">
        <v>8723.22</v>
      </c>
      <c r="H41" s="26">
        <f t="shared" si="0"/>
        <v>100</v>
      </c>
    </row>
    <row r="42" spans="1:8" ht="12.75">
      <c r="A42" s="4" t="s">
        <v>43</v>
      </c>
      <c r="B42" s="21">
        <v>1000</v>
      </c>
      <c r="C42" s="14"/>
      <c r="D42" s="24">
        <f>D43</f>
        <v>726.62</v>
      </c>
      <c r="E42" s="24">
        <f>E43</f>
        <v>800</v>
      </c>
      <c r="F42" s="24">
        <f>F43</f>
        <v>726.62</v>
      </c>
      <c r="G42" s="24">
        <f>G43</f>
        <v>726.62</v>
      </c>
      <c r="H42" s="27">
        <f t="shared" si="0"/>
        <v>100</v>
      </c>
    </row>
    <row r="43" spans="1:8" ht="12.75">
      <c r="A43" s="6" t="s">
        <v>44</v>
      </c>
      <c r="B43" s="17"/>
      <c r="C43" s="18" t="s">
        <v>45</v>
      </c>
      <c r="D43" s="23">
        <v>726.62</v>
      </c>
      <c r="E43" s="23">
        <v>800</v>
      </c>
      <c r="F43" s="23">
        <v>726.62</v>
      </c>
      <c r="G43" s="23">
        <v>726.62</v>
      </c>
      <c r="H43" s="26">
        <f t="shared" si="0"/>
        <v>100</v>
      </c>
    </row>
    <row r="44" spans="1:8" ht="12.75">
      <c r="A44" s="4" t="s">
        <v>54</v>
      </c>
      <c r="B44" s="14" t="s">
        <v>52</v>
      </c>
      <c r="C44" s="14"/>
      <c r="D44" s="15">
        <f>SUM(D45:D45)</f>
        <v>199.96</v>
      </c>
      <c r="E44" s="15">
        <f>SUM(E45:E45)</f>
        <v>200</v>
      </c>
      <c r="F44" s="15">
        <f>SUM(F45:F45)</f>
        <v>154.56</v>
      </c>
      <c r="G44" s="15">
        <f>SUM(G45:G45)</f>
        <v>154.56</v>
      </c>
      <c r="H44" s="27">
        <f t="shared" si="0"/>
        <v>100</v>
      </c>
    </row>
    <row r="45" spans="1:8" ht="25.5" customHeight="1">
      <c r="A45" s="6" t="s">
        <v>53</v>
      </c>
      <c r="B45" s="17"/>
      <c r="C45" s="18" t="s">
        <v>55</v>
      </c>
      <c r="D45" s="23">
        <v>199.96</v>
      </c>
      <c r="E45" s="23">
        <v>200</v>
      </c>
      <c r="F45" s="23">
        <v>154.56</v>
      </c>
      <c r="G45" s="23">
        <v>154.56</v>
      </c>
      <c r="H45" s="26">
        <f t="shared" si="0"/>
        <v>100</v>
      </c>
    </row>
    <row r="46" spans="1:8" ht="17.25" customHeight="1">
      <c r="A46" s="9" t="s">
        <v>28</v>
      </c>
      <c r="B46" s="21"/>
      <c r="C46" s="21"/>
      <c r="D46" s="32">
        <f>D17+D23+D25+D29+D34+D40+D44+D38+D42</f>
        <v>53777.72000000001</v>
      </c>
      <c r="E46" s="32">
        <f>E17+E23+E25+E29+E34+E40+E44+E38+E42</f>
        <v>40922.3</v>
      </c>
      <c r="F46" s="32">
        <f>F17+F23+F25+F29+F34+F40+F44+F38+F42</f>
        <v>65148.26</v>
      </c>
      <c r="G46" s="32">
        <f>G17+G23+G25+G29+G34+G40+G44+G38+G42</f>
        <v>38290.16</v>
      </c>
      <c r="H46" s="27">
        <f t="shared" si="0"/>
        <v>58.77387976286704</v>
      </c>
    </row>
    <row r="47" spans="1:6" ht="12.75">
      <c r="A47" s="1"/>
      <c r="B47" s="1"/>
      <c r="C47" s="3"/>
      <c r="D47" s="3"/>
      <c r="E47" s="22"/>
      <c r="F47" s="22"/>
    </row>
    <row r="48" spans="1:8" ht="12.75">
      <c r="A48" s="1"/>
      <c r="B48" s="1"/>
      <c r="C48" s="3"/>
      <c r="D48" s="3"/>
      <c r="H48" s="28"/>
    </row>
  </sheetData>
  <sheetProtection/>
  <mergeCells count="18">
    <mergeCell ref="H14:H16"/>
    <mergeCell ref="B4:G4"/>
    <mergeCell ref="B5:G5"/>
    <mergeCell ref="B6:G6"/>
    <mergeCell ref="B7:G7"/>
    <mergeCell ref="G14:G16"/>
    <mergeCell ref="D14:D16"/>
    <mergeCell ref="B14:B16"/>
    <mergeCell ref="C14:C16"/>
    <mergeCell ref="B8:C8"/>
    <mergeCell ref="B9:C9"/>
    <mergeCell ref="E14:E16"/>
    <mergeCell ref="A10:G10"/>
    <mergeCell ref="A11:G11"/>
    <mergeCell ref="A12:G12"/>
    <mergeCell ref="A13:G13"/>
    <mergeCell ref="A14:A16"/>
    <mergeCell ref="F14:F16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2017-01-25T13:46:08Z</cp:lastPrinted>
  <dcterms:created xsi:type="dcterms:W3CDTF">2006-11-19T15:02:18Z</dcterms:created>
  <dcterms:modified xsi:type="dcterms:W3CDTF">2017-02-28T06:29:42Z</dcterms:modified>
  <cp:category/>
  <cp:version/>
  <cp:contentType/>
  <cp:contentStatus/>
</cp:coreProperties>
</file>