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60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<sst xmlns="http://schemas.openxmlformats.org/spreadsheetml/2006/main" count="104" uniqueCount="94">
  <si>
    <t>Код бюджетной классификации</t>
  </si>
  <si>
    <t>1 00 00000 00 0000 000</t>
  </si>
  <si>
    <t>ДОХОДЫ</t>
  </si>
  <si>
    <t>1 01 02000 01 0000 110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</si>
  <si>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</si>
  <si>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</si>
  <si>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</si>
  <si>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</si>
  <si>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</si>
  <si>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</si>
  <si>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</si>
  <si>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</si>
  <si>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</si>
  <si>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</si>
  <si>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</si>
  <si>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Продажа земли</t>
  </si>
  <si>
    <t>Налог на имущество физических лиц</t>
  </si>
  <si>
    <t>1 06 06000 00 0000 110</t>
  </si>
  <si>
    <t>Земельный налог</t>
  </si>
  <si>
    <t>2 02 00000 00 0000 000</t>
  </si>
  <si>
    <t>Дотации от других бюджетов бюджетной системы Российской Федерации</t>
  </si>
  <si>
    <t>Субвенции бюджетам поселений на осуществление полномочий по распоряжению землей  из бюджета ГМР</t>
  </si>
  <si>
    <t>Доходы от продажи материальных и нематериальных активов</t>
  </si>
  <si>
    <t>Субвенции бюджетам поселений на осуществление полномочий по первичному воинскому учету на территориях где отсутствуют военные кимиссариаты</t>
  </si>
  <si>
    <t>Транспортный налог</t>
  </si>
  <si>
    <t>1 13 0000 00 0000 000</t>
  </si>
  <si>
    <t>ДОХОДЫ ОТ ОКАЗАНИЯ ПЛАТНЫХ УСЛУГ И КОМПЕНСАЦИИ ЗАТРАТ ГОСУДАРСТВА</t>
  </si>
  <si>
    <t>БЕЗВОЗМЕЗДНЫЕ ПОСТУПЛЕНИЯ</t>
  </si>
  <si>
    <t>Среднесрочный Финансовый план Кобринского сельского поселения</t>
  </si>
  <si>
    <t>Прочие доходы от оказания платных услуг получателям средств бюджетов поселений</t>
  </si>
  <si>
    <t>1 17 05050 10 0000 180</t>
  </si>
  <si>
    <t>1 17 00000 00 0000 000</t>
  </si>
  <si>
    <t>ПРОЧИЕ НЕНАЛОГОВЫЕ ДОХОДЫ</t>
  </si>
  <si>
    <t xml:space="preserve">Приложение 2 </t>
  </si>
  <si>
    <t>Кобринского сельского поселения</t>
  </si>
  <si>
    <t>1 11 09045 10 0000 120</t>
  </si>
  <si>
    <t>Прочие межбюджетные трансферты</t>
  </si>
  <si>
    <t>Прочии субсидии бюджетам поселений</t>
  </si>
  <si>
    <t>к решению Совета депутатов</t>
  </si>
  <si>
    <t>Доходы от сдачи в аренду имущества, находящегося в оперативномуправлении</t>
  </si>
  <si>
    <t>1 14 02050 10 0000 000</t>
  </si>
  <si>
    <t>Доходы от реализации имущества, находящегося в собственности поселения</t>
  </si>
  <si>
    <t>Прочие неналоговые доходы (Адм)</t>
  </si>
  <si>
    <t>Прочие неналоговые доходы (ЦК)</t>
  </si>
  <si>
    <t>2 02 02999 10 0000 151</t>
  </si>
  <si>
    <t>2 02 03015 10 0000 151</t>
  </si>
  <si>
    <t>2 02 03024 10 0000 151</t>
  </si>
  <si>
    <t>Субвенции бюджетам поселений на выполнение передоваемых полномочий субъектов РФ</t>
  </si>
  <si>
    <t xml:space="preserve">2 02 04014 10 0000 151 </t>
  </si>
  <si>
    <t>2 02 04999 10 0000 151</t>
  </si>
  <si>
    <t>Прогноз 2017</t>
  </si>
  <si>
    <t>НАЛОГИ НА ТОВАРЫ (РАБОТЫ. УСЛУГИ) РЕАЛИЗУЕМЫЕ НА ТЕРРИТОРИИ РОССИЙСКОЙ ФЕДЕРАЦИИ</t>
  </si>
  <si>
    <t>Акцизы по подакцизным товарам(продукции), производимым на территории РФ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</si>
  <si>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</si>
  <si>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Прогноз 2018</t>
  </si>
  <si>
    <t>1 01 02010 01 0000 110</t>
  </si>
  <si>
    <t>1 01 02020 01 0000 110</t>
  </si>
  <si>
    <t>1 01 02030 01 0000 110</t>
  </si>
  <si>
    <t xml:space="preserve"> 1 03 02230 01 0000 110</t>
  </si>
  <si>
    <t xml:space="preserve"> 1 03 02240 01 0000 110</t>
  </si>
  <si>
    <t>1 03 02250 01 0000 110</t>
  </si>
  <si>
    <t>1 03 02260 01 0000 110</t>
  </si>
  <si>
    <t>1 03 02000 01 0000 110</t>
  </si>
  <si>
    <t>1 06 01000 00 0000 000</t>
  </si>
  <si>
    <t>1 06 01030 10 0000 110</t>
  </si>
  <si>
    <t>1 06 04000 02 0000 110</t>
  </si>
  <si>
    <t>Транспортный налог с организаций</t>
  </si>
  <si>
    <t>Транспортный налог с физических лиц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</si>
  <si>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</si>
  <si>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</si>
  <si>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</si>
  <si>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</si>
  <si>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1 11 05025 10 0000 120</t>
  </si>
  <si>
    <t>Доходы, получаемые в виде аренды, а также средства от продажи права на заключение договоров аренды на земли</t>
  </si>
  <si>
    <t>1 11 05035 10 0000 120</t>
  </si>
  <si>
    <t>1 11 05075 10 0000 120</t>
  </si>
  <si>
    <t>Доходы от сдачи в аренду имущества,  составляющего казну сельских поселений</t>
  </si>
  <si>
    <t>Прочие посткпления от использования имущества находящегося в собственности сельских поселений</t>
  </si>
  <si>
    <t>1 13 01995 10 000 130</t>
  </si>
  <si>
    <t>1 14 06013 13 0000 430</t>
  </si>
  <si>
    <t>2 02 01001 10 0000 151</t>
  </si>
  <si>
    <t>2 02 02216 10 0000 1510</t>
  </si>
  <si>
    <t>Оценка 2016</t>
  </si>
  <si>
    <t>Прогноз 2019</t>
  </si>
  <si>
    <t>1 16 33050 10 0000 140</t>
  </si>
  <si>
    <t>Денежные взыскания (штрафы) за нарушение законодательства о контрактной системе в сфере закупок</t>
  </si>
  <si>
    <t>2 02 02077 10 0000 151</t>
  </si>
  <si>
    <t>Субсидии бюджетам поселений на софинансирование капитальных вложений в объекты муниципальной собственности</t>
  </si>
  <si>
    <t>2 02 02088 10 0000 151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</si>
  <si>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реформирования ЖКХ</t>
  </si>
  <si>
    <t>2 02 02089 10 0000 151</t>
  </si>
  <si>
    <t xml:space="preserve">Субсидия на обеспечение мероприятий по переселению граждан из аварийного жилищного фонда  </t>
  </si>
  <si>
    <t>поступления доходов в  бюджет Кобринского сельского поселения на 2017-2019 годы</t>
  </si>
  <si>
    <t>№ 52 от 18 ноября  2016 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</si>
</sst>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"/>
  </numFmts>
  <fonts count="2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">
    <xf numFmtId="0" fontId="0" fillId="0" borderId="0" xfId="0" applyAlignment="1">
      <alignment/>
    </xf>
    <xf numFmtId="180" fontId="1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80" fontId="6" fillId="0" borderId="11" xfId="0" applyNumberFormat="1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C4" sqref="C4:F4"/>
    </sheetView>
  </sheetViews>
  <sheetFormatPr defaultColWidth="9.140625" defaultRowHeight="12.75"/>
  <cols>
    <col min="1" max="1" width="19.57421875" style="0" customWidth="1"/>
    <col min="2" max="2" width="39.57421875" style="0" customWidth="1"/>
    <col min="3" max="3" width="9.57421875" style="0" customWidth="1"/>
    <col min="4" max="4" width="8.8515625" style="0" customWidth="1"/>
    <col min="6" max="6" width="8.7109375" style="0" customWidth="1"/>
    <col min="7" max="7" width="4.57421875" style="0" customWidth="1"/>
  </cols>
  <sheetData>
    <row r="1" spans="2:6" ht="14.25" customHeight="1">
      <c r="B1" s="23" t="s">
        <v>33</v>
      </c>
      <c r="C1" s="24"/>
      <c r="D1" s="24"/>
      <c r="E1" s="24"/>
      <c r="F1" s="24"/>
    </row>
    <row r="2" spans="2:6" ht="12.75" customHeight="1">
      <c r="B2" s="26" t="s">
        <v>38</v>
      </c>
      <c r="C2" s="24"/>
      <c r="D2" s="24"/>
      <c r="E2" s="24"/>
      <c r="F2" s="24"/>
    </row>
    <row r="3" spans="3:6" ht="13.5" customHeight="1">
      <c r="C3" s="26" t="s">
        <v>34</v>
      </c>
      <c r="D3" s="26"/>
      <c r="E3" s="26"/>
      <c r="F3" s="26"/>
    </row>
    <row r="4" spans="2:6" ht="15.75">
      <c r="B4" s="13"/>
      <c r="C4" s="27" t="s">
        <v>93</v>
      </c>
      <c r="D4" s="27"/>
      <c r="E4" s="27"/>
      <c r="F4" s="27"/>
    </row>
    <row r="5" spans="2:6" ht="15.75">
      <c r="B5" s="13"/>
      <c r="C5" s="14"/>
      <c r="D5" s="14"/>
      <c r="E5" s="14"/>
      <c r="F5" s="14"/>
    </row>
    <row r="6" spans="1:6" ht="15.75">
      <c r="A6" s="25" t="s">
        <v>28</v>
      </c>
      <c r="B6" s="25"/>
      <c r="C6" s="25"/>
      <c r="D6" s="25"/>
      <c r="E6" s="25"/>
      <c r="F6" s="25"/>
    </row>
    <row r="7" spans="1:6" ht="15.75">
      <c r="A7" s="19" t="s">
        <v>11</v>
      </c>
      <c r="B7" s="19"/>
      <c r="C7" s="19"/>
      <c r="D7" s="19"/>
      <c r="E7" s="19"/>
      <c r="F7" s="19"/>
    </row>
    <row r="8" spans="1:6" ht="15.75">
      <c r="A8" s="19" t="s">
        <v>92</v>
      </c>
      <c r="B8" s="19"/>
      <c r="C8" s="19"/>
      <c r="D8" s="19"/>
      <c r="E8" s="19"/>
      <c r="F8" s="19"/>
    </row>
    <row r="9" spans="1:3" ht="15.75">
      <c r="A9" s="19"/>
      <c r="B9" s="19"/>
      <c r="C9" s="19"/>
    </row>
    <row r="10" spans="1:6" ht="30">
      <c r="A10" s="20" t="s">
        <v>0</v>
      </c>
      <c r="B10" s="22" t="s">
        <v>12</v>
      </c>
      <c r="C10" s="20" t="s">
        <v>82</v>
      </c>
      <c r="D10" s="4" t="s">
        <v>50</v>
      </c>
      <c r="E10" s="4" t="s">
        <v>54</v>
      </c>
      <c r="F10" s="4" t="s">
        <v>83</v>
      </c>
    </row>
    <row r="11" spans="1:6" ht="3.75" customHeight="1" hidden="1">
      <c r="A11" s="21"/>
      <c r="B11" s="22"/>
      <c r="C11" s="21"/>
      <c r="D11" s="11"/>
      <c r="E11" s="11"/>
      <c r="F11" s="12"/>
    </row>
    <row r="12" spans="1:6" ht="12.75">
      <c r="A12" s="6" t="s">
        <v>1</v>
      </c>
      <c r="B12" s="6" t="s">
        <v>2</v>
      </c>
      <c r="C12" s="2">
        <f>C13+C17+C22+C24+C26+C29+C32+C37+C43+C42</f>
        <v>15174.800000000001</v>
      </c>
      <c r="D12" s="2">
        <f>D13+D17+D22+D24+D26+D29+D32+D37+D43</f>
        <v>19501.7</v>
      </c>
      <c r="E12" s="2">
        <f>E13+E17+E22+E24+E26+E29+E32+E37+E43</f>
        <v>19240.64</v>
      </c>
      <c r="F12" s="2">
        <f>F13+F17+F22+F24+F26+F29+F32+F37+F43</f>
        <v>19586.384000000002</v>
      </c>
    </row>
    <row r="13" spans="1:6" ht="12.75">
      <c r="A13" s="6" t="s">
        <v>3</v>
      </c>
      <c r="B13" s="6" t="s">
        <v>7</v>
      </c>
      <c r="C13" s="2">
        <f>C16+C14+C15</f>
        <v>1741.9</v>
      </c>
      <c r="D13" s="2">
        <f>D16+D14+D15</f>
        <v>1593.1</v>
      </c>
      <c r="E13" s="2">
        <f>E16+E14+E15</f>
        <v>1752.41</v>
      </c>
      <c r="F13" s="2">
        <f>F16+F14+F15</f>
        <v>1927.6510000000003</v>
      </c>
    </row>
    <row r="14" spans="1:6" ht="17.25" customHeight="1">
      <c r="A14" s="7" t="s">
        <v>55</v>
      </c>
      <c r="B14" s="8" t="s">
        <v>8</v>
      </c>
      <c r="C14" s="3">
        <v>1581.9</v>
      </c>
      <c r="D14" s="1">
        <v>1433.1</v>
      </c>
      <c r="E14" s="3">
        <f aca="true" t="shared" si="0" ref="E14:F16">D14*1.1</f>
        <v>1576.41</v>
      </c>
      <c r="F14" s="3">
        <f t="shared" si="0"/>
        <v>1734.0510000000002</v>
      </c>
    </row>
    <row r="15" spans="1:6" ht="17.25" customHeight="1">
      <c r="A15" s="7" t="s">
        <v>56</v>
      </c>
      <c r="B15" s="8" t="s">
        <v>8</v>
      </c>
      <c r="C15" s="3">
        <v>40</v>
      </c>
      <c r="D15" s="1">
        <v>40</v>
      </c>
      <c r="E15" s="3">
        <f t="shared" si="0"/>
        <v>44</v>
      </c>
      <c r="F15" s="3">
        <f t="shared" si="0"/>
        <v>48.400000000000006</v>
      </c>
    </row>
    <row r="16" spans="1:6" ht="17.25" customHeight="1">
      <c r="A16" s="7" t="s">
        <v>57</v>
      </c>
      <c r="B16" s="8" t="s">
        <v>8</v>
      </c>
      <c r="C16" s="3">
        <v>120</v>
      </c>
      <c r="D16" s="1">
        <v>120</v>
      </c>
      <c r="E16" s="3">
        <f t="shared" si="0"/>
        <v>132</v>
      </c>
      <c r="F16" s="3">
        <f t="shared" si="0"/>
        <v>145.20000000000002</v>
      </c>
    </row>
    <row r="17" spans="1:6" ht="42" customHeight="1">
      <c r="A17" s="6" t="s">
        <v>62</v>
      </c>
      <c r="B17" s="9" t="s">
        <v>51</v>
      </c>
      <c r="C17" s="2">
        <f>C18+C19+C20+C21</f>
        <v>2995.7</v>
      </c>
      <c r="D17" s="2">
        <f>D18+D19+D20+D21</f>
        <v>3588.1000000000004</v>
      </c>
      <c r="E17" s="2">
        <f>E18+E19+E20+E21</f>
        <v>3020</v>
      </c>
      <c r="F17" s="2">
        <f>F18+F19+F20+F21</f>
        <v>3020</v>
      </c>
    </row>
    <row r="18" spans="1:6" ht="26.25" customHeight="1">
      <c r="A18" s="7" t="s">
        <v>58</v>
      </c>
      <c r="B18" s="8" t="s">
        <v>52</v>
      </c>
      <c r="C18" s="3">
        <v>1475.7</v>
      </c>
      <c r="D18" s="1">
        <v>1379.8</v>
      </c>
      <c r="E18" s="3">
        <v>1500</v>
      </c>
      <c r="F18" s="3">
        <v>1500</v>
      </c>
    </row>
    <row r="19" spans="1:6" ht="26.25" customHeight="1">
      <c r="A19" s="7" t="s">
        <v>59</v>
      </c>
      <c r="B19" s="8" t="s">
        <v>52</v>
      </c>
      <c r="C19" s="3">
        <v>20</v>
      </c>
      <c r="D19" s="1">
        <v>20</v>
      </c>
      <c r="E19" s="3">
        <v>20</v>
      </c>
      <c r="F19" s="3">
        <v>20</v>
      </c>
    </row>
    <row r="20" spans="1:6" ht="26.25" customHeight="1">
      <c r="A20" s="7" t="s">
        <v>60</v>
      </c>
      <c r="B20" s="8" t="s">
        <v>52</v>
      </c>
      <c r="C20" s="3">
        <v>1500</v>
      </c>
      <c r="D20" s="1">
        <v>2188.3</v>
      </c>
      <c r="E20" s="3">
        <v>1500</v>
      </c>
      <c r="F20" s="3">
        <v>1500</v>
      </c>
    </row>
    <row r="21" spans="1:6" ht="26.25" customHeight="1">
      <c r="A21" s="7" t="s">
        <v>61</v>
      </c>
      <c r="B21" s="8" t="s">
        <v>52</v>
      </c>
      <c r="C21" s="3">
        <v>0</v>
      </c>
      <c r="D21" s="1">
        <v>0</v>
      </c>
      <c r="E21" s="3">
        <v>0</v>
      </c>
      <c r="F21" s="3">
        <v>0</v>
      </c>
    </row>
    <row r="22" spans="1:6" ht="15" customHeight="1">
      <c r="A22" s="6" t="s">
        <v>4</v>
      </c>
      <c r="B22" s="15" t="s">
        <v>5</v>
      </c>
      <c r="C22" s="2">
        <f>SUM(C23:C23)</f>
        <v>23.6</v>
      </c>
      <c r="D22" s="2">
        <f>SUM(D23:D23)</f>
        <v>0</v>
      </c>
      <c r="E22" s="2">
        <f>SUM(E23:E23)</f>
        <v>0</v>
      </c>
      <c r="F22" s="2">
        <f>SUM(F23:F23)</f>
        <v>0</v>
      </c>
    </row>
    <row r="23" spans="1:6" ht="18.75" customHeight="1">
      <c r="A23" s="7" t="s">
        <v>4</v>
      </c>
      <c r="B23" s="8" t="s">
        <v>5</v>
      </c>
      <c r="C23" s="3">
        <v>23.6</v>
      </c>
      <c r="D23" s="1">
        <v>0</v>
      </c>
      <c r="E23" s="3">
        <v>0</v>
      </c>
      <c r="F23" s="3">
        <f>E23*1.1</f>
        <v>0</v>
      </c>
    </row>
    <row r="24" spans="1:6" ht="16.5" customHeight="1">
      <c r="A24" s="6" t="s">
        <v>63</v>
      </c>
      <c r="B24" s="6" t="s">
        <v>9</v>
      </c>
      <c r="C24" s="2">
        <f>C25</f>
        <v>1058</v>
      </c>
      <c r="D24" s="2">
        <f>D25</f>
        <v>1277.3</v>
      </c>
      <c r="E24" s="2">
        <f>E25</f>
        <v>1405.03</v>
      </c>
      <c r="F24" s="2">
        <f>F25</f>
        <v>1545.5330000000001</v>
      </c>
    </row>
    <row r="25" spans="1:6" ht="12.75">
      <c r="A25" s="7" t="s">
        <v>64</v>
      </c>
      <c r="B25" s="7" t="s">
        <v>16</v>
      </c>
      <c r="C25" s="3">
        <v>1058</v>
      </c>
      <c r="D25" s="1">
        <v>1277.3</v>
      </c>
      <c r="E25" s="3">
        <f>D25*1.1</f>
        <v>1405.03</v>
      </c>
      <c r="F25" s="3">
        <f>E25*1.1</f>
        <v>1545.5330000000001</v>
      </c>
    </row>
    <row r="26" spans="1:6" ht="15.75">
      <c r="A26" s="6" t="s">
        <v>65</v>
      </c>
      <c r="B26" s="15" t="s">
        <v>24</v>
      </c>
      <c r="C26" s="16">
        <f>C28+C27</f>
        <v>0</v>
      </c>
      <c r="D26" s="16">
        <f>D28+D27</f>
        <v>0</v>
      </c>
      <c r="E26" s="16">
        <f>E28+E27</f>
        <v>0</v>
      </c>
      <c r="F26" s="16">
        <f>F28+F27</f>
        <v>0</v>
      </c>
    </row>
    <row r="27" spans="1:6" ht="15.75" customHeight="1">
      <c r="A27" s="7" t="s">
        <v>17</v>
      </c>
      <c r="B27" s="8" t="s">
        <v>66</v>
      </c>
      <c r="C27" s="3">
        <v>0</v>
      </c>
      <c r="D27" s="1">
        <v>0</v>
      </c>
      <c r="E27" s="3">
        <f>D27*1.1</f>
        <v>0</v>
      </c>
      <c r="F27" s="3">
        <f>E27*1.1</f>
        <v>0</v>
      </c>
    </row>
    <row r="28" spans="1:6" ht="15.75" customHeight="1">
      <c r="A28" s="7" t="s">
        <v>17</v>
      </c>
      <c r="B28" s="8" t="s">
        <v>67</v>
      </c>
      <c r="C28" s="3">
        <v>0</v>
      </c>
      <c r="D28" s="1">
        <v>0</v>
      </c>
      <c r="E28" s="3">
        <f>D28*1.1</f>
        <v>0</v>
      </c>
      <c r="F28" s="3">
        <f>E28*1.1</f>
        <v>0</v>
      </c>
    </row>
    <row r="29" spans="1:6" ht="15.75">
      <c r="A29" s="6" t="s">
        <v>17</v>
      </c>
      <c r="B29" s="15" t="s">
        <v>18</v>
      </c>
      <c r="C29" s="16">
        <f>C30+C31</f>
        <v>8772.6</v>
      </c>
      <c r="D29" s="16">
        <f>D30+D31</f>
        <v>12528.2</v>
      </c>
      <c r="E29" s="16">
        <f>E30+E31</f>
        <v>12528.2</v>
      </c>
      <c r="F29" s="16">
        <f>F30+F31</f>
        <v>12528.2</v>
      </c>
    </row>
    <row r="30" spans="1:6" ht="12.75">
      <c r="A30" s="7" t="s">
        <v>68</v>
      </c>
      <c r="B30" s="7" t="s">
        <v>69</v>
      </c>
      <c r="C30" s="3">
        <v>1900</v>
      </c>
      <c r="D30" s="1">
        <v>3528.2</v>
      </c>
      <c r="E30" s="3">
        <f>D30</f>
        <v>3528.2</v>
      </c>
      <c r="F30" s="3">
        <f>E30</f>
        <v>3528.2</v>
      </c>
    </row>
    <row r="31" spans="1:6" ht="15.75" customHeight="1">
      <c r="A31" s="7" t="s">
        <v>70</v>
      </c>
      <c r="B31" s="8" t="s">
        <v>71</v>
      </c>
      <c r="C31" s="3">
        <v>6872.6</v>
      </c>
      <c r="D31" s="1">
        <v>9000</v>
      </c>
      <c r="E31" s="3">
        <f>D31</f>
        <v>9000</v>
      </c>
      <c r="F31" s="3">
        <f>E31</f>
        <v>9000</v>
      </c>
    </row>
    <row r="32" spans="1:6" ht="51.75" customHeight="1">
      <c r="A32" s="6" t="s">
        <v>13</v>
      </c>
      <c r="B32" s="9" t="s">
        <v>10</v>
      </c>
      <c r="C32" s="2">
        <f>C33+C34+C35+C36</f>
        <v>568</v>
      </c>
      <c r="D32" s="2">
        <f>D33+D34+D35+D36</f>
        <v>500</v>
      </c>
      <c r="E32" s="2">
        <f>E33+E34+E35+E36</f>
        <v>520</v>
      </c>
      <c r="F32" s="2">
        <f>F33+F34+F35+F36</f>
        <v>550</v>
      </c>
    </row>
    <row r="33" spans="1:6" ht="42" customHeight="1">
      <c r="A33" s="5" t="s">
        <v>72</v>
      </c>
      <c r="B33" s="5" t="s">
        <v>73</v>
      </c>
      <c r="C33" s="3">
        <v>0</v>
      </c>
      <c r="D33" s="1">
        <v>0</v>
      </c>
      <c r="E33" s="3">
        <v>0</v>
      </c>
      <c r="F33" s="3">
        <v>0</v>
      </c>
    </row>
    <row r="34" spans="1:6" ht="64.5" customHeight="1">
      <c r="A34" s="5" t="s">
        <v>74</v>
      </c>
      <c r="B34" s="5" t="s">
        <v>39</v>
      </c>
      <c r="C34" s="3">
        <v>0</v>
      </c>
      <c r="D34" s="1">
        <v>0</v>
      </c>
      <c r="E34" s="3">
        <v>0</v>
      </c>
      <c r="F34" s="3">
        <v>0</v>
      </c>
    </row>
    <row r="35" spans="1:6" ht="31.5" customHeight="1">
      <c r="A35" s="5" t="s">
        <v>75</v>
      </c>
      <c r="B35" s="5" t="s">
        <v>76</v>
      </c>
      <c r="C35" s="3">
        <v>68</v>
      </c>
      <c r="D35" s="1">
        <v>0</v>
      </c>
      <c r="E35" s="3">
        <v>0</v>
      </c>
      <c r="F35" s="3">
        <v>0</v>
      </c>
    </row>
    <row r="36" spans="1:6" ht="31.5" customHeight="1">
      <c r="A36" s="5" t="s">
        <v>35</v>
      </c>
      <c r="B36" s="5" t="s">
        <v>77</v>
      </c>
      <c r="C36" s="3">
        <v>500</v>
      </c>
      <c r="D36" s="1">
        <v>500</v>
      </c>
      <c r="E36" s="3">
        <v>520</v>
      </c>
      <c r="F36" s="3">
        <v>550</v>
      </c>
    </row>
    <row r="37" spans="1:6" ht="45" customHeight="1">
      <c r="A37" s="10" t="s">
        <v>25</v>
      </c>
      <c r="B37" s="10" t="s">
        <v>26</v>
      </c>
      <c r="C37" s="2">
        <f>C38</f>
        <v>15</v>
      </c>
      <c r="D37" s="2">
        <f>D38</f>
        <v>15</v>
      </c>
      <c r="E37" s="2">
        <f>E38</f>
        <v>15</v>
      </c>
      <c r="F37" s="2">
        <f>F38</f>
        <v>15</v>
      </c>
    </row>
    <row r="38" spans="1:6" ht="34.5" customHeight="1">
      <c r="A38" s="5" t="s">
        <v>78</v>
      </c>
      <c r="B38" s="5" t="s">
        <v>29</v>
      </c>
      <c r="C38" s="3">
        <v>15</v>
      </c>
      <c r="D38" s="1">
        <v>15</v>
      </c>
      <c r="E38" s="3">
        <v>15</v>
      </c>
      <c r="F38" s="3">
        <v>15</v>
      </c>
    </row>
    <row r="39" spans="1:6" ht="27" customHeight="1">
      <c r="A39" s="6" t="s">
        <v>14</v>
      </c>
      <c r="B39" s="9" t="s">
        <v>22</v>
      </c>
      <c r="C39" s="2">
        <f>C40+C41</f>
        <v>0</v>
      </c>
      <c r="D39" s="2">
        <f>D40+D41</f>
        <v>0</v>
      </c>
      <c r="E39" s="2">
        <f>E40+E41</f>
        <v>0</v>
      </c>
      <c r="F39" s="2">
        <f>F40+F41</f>
        <v>0</v>
      </c>
    </row>
    <row r="40" spans="1:6" ht="16.5" customHeight="1">
      <c r="A40" s="7" t="s">
        <v>79</v>
      </c>
      <c r="B40" s="8" t="s">
        <v>15</v>
      </c>
      <c r="C40" s="3">
        <v>0</v>
      </c>
      <c r="D40" s="1">
        <v>0</v>
      </c>
      <c r="E40" s="3">
        <v>0</v>
      </c>
      <c r="F40" s="3">
        <v>0</v>
      </c>
    </row>
    <row r="41" spans="1:6" ht="30.75" customHeight="1">
      <c r="A41" s="7" t="s">
        <v>40</v>
      </c>
      <c r="B41" s="8" t="s">
        <v>41</v>
      </c>
      <c r="C41" s="3">
        <v>0</v>
      </c>
      <c r="D41" s="1"/>
      <c r="E41" s="3"/>
      <c r="F41" s="3"/>
    </row>
    <row r="42" spans="1:6" ht="39.75" customHeight="1">
      <c r="A42" s="10" t="s">
        <v>84</v>
      </c>
      <c r="B42" s="10" t="s">
        <v>85</v>
      </c>
      <c r="C42" s="2">
        <v>0</v>
      </c>
      <c r="D42" s="17">
        <v>0</v>
      </c>
      <c r="E42" s="2">
        <v>0</v>
      </c>
      <c r="F42" s="2">
        <v>0</v>
      </c>
    </row>
    <row r="43" spans="1:6" ht="16.5" customHeight="1">
      <c r="A43" s="6" t="s">
        <v>31</v>
      </c>
      <c r="B43" s="9" t="s">
        <v>32</v>
      </c>
      <c r="C43" s="2">
        <f>C44+C45</f>
        <v>0</v>
      </c>
      <c r="D43" s="2">
        <f>D44</f>
        <v>0</v>
      </c>
      <c r="E43" s="2">
        <f>E44</f>
        <v>0</v>
      </c>
      <c r="F43" s="2">
        <f>F44</f>
        <v>0</v>
      </c>
    </row>
    <row r="44" spans="1:6" ht="16.5" customHeight="1">
      <c r="A44" s="7" t="s">
        <v>30</v>
      </c>
      <c r="B44" s="8" t="s">
        <v>42</v>
      </c>
      <c r="C44" s="3">
        <v>0</v>
      </c>
      <c r="D44" s="1">
        <v>0</v>
      </c>
      <c r="E44" s="3">
        <v>0</v>
      </c>
      <c r="F44" s="3">
        <v>0</v>
      </c>
    </row>
    <row r="45" spans="1:6" ht="16.5" customHeight="1">
      <c r="A45" s="7" t="s">
        <v>30</v>
      </c>
      <c r="B45" s="8" t="s">
        <v>43</v>
      </c>
      <c r="C45" s="3">
        <v>0</v>
      </c>
      <c r="D45" s="3">
        <v>0</v>
      </c>
      <c r="E45" s="3">
        <v>0</v>
      </c>
      <c r="F45" s="3">
        <v>0</v>
      </c>
    </row>
    <row r="46" spans="1:6" ht="17.25" customHeight="1">
      <c r="A46" s="6" t="s">
        <v>19</v>
      </c>
      <c r="B46" s="9" t="s">
        <v>27</v>
      </c>
      <c r="C46" s="2">
        <f>C47+C51+C52+C53+C54+C55+C56+C48+C49+C50</f>
        <v>61025.94</v>
      </c>
      <c r="D46" s="2">
        <f>D47+D51+D52+D53+D54+D55+D56</f>
        <v>18290.8</v>
      </c>
      <c r="E46" s="2">
        <f>E47+E51+E52+E53+E54+E55+E56</f>
        <v>15449.2</v>
      </c>
      <c r="F46" s="2">
        <f>F47+F51+F52+F53+F54+F55+F56</f>
        <v>20004</v>
      </c>
    </row>
    <row r="47" spans="1:6" ht="25.5">
      <c r="A47" s="7" t="s">
        <v>80</v>
      </c>
      <c r="B47" s="5" t="s">
        <v>20</v>
      </c>
      <c r="C47" s="3">
        <v>12358.9</v>
      </c>
      <c r="D47" s="1">
        <v>14073.8</v>
      </c>
      <c r="E47" s="3">
        <v>10799.2</v>
      </c>
      <c r="F47" s="1">
        <v>12419</v>
      </c>
    </row>
    <row r="48" spans="1:6" ht="38.25">
      <c r="A48" s="7" t="s">
        <v>86</v>
      </c>
      <c r="B48" s="5" t="s">
        <v>87</v>
      </c>
      <c r="C48" s="3">
        <v>16272.99</v>
      </c>
      <c r="D48" s="1">
        <v>0</v>
      </c>
      <c r="E48" s="3"/>
      <c r="F48" s="1"/>
    </row>
    <row r="49" spans="1:6" ht="51">
      <c r="A49" s="7" t="s">
        <v>88</v>
      </c>
      <c r="B49" s="5" t="s">
        <v>89</v>
      </c>
      <c r="C49" s="3">
        <v>11025.88</v>
      </c>
      <c r="D49" s="1">
        <v>0</v>
      </c>
      <c r="E49" s="3"/>
      <c r="F49" s="1"/>
    </row>
    <row r="50" spans="1:6" ht="38.25">
      <c r="A50" s="7" t="s">
        <v>90</v>
      </c>
      <c r="B50" s="5" t="s">
        <v>91</v>
      </c>
      <c r="C50" s="3">
        <v>11301.91</v>
      </c>
      <c r="D50" s="1">
        <v>0</v>
      </c>
      <c r="E50" s="3"/>
      <c r="F50" s="1"/>
    </row>
    <row r="51" spans="1:6" ht="69.75" customHeight="1">
      <c r="A51" s="7" t="s">
        <v>81</v>
      </c>
      <c r="B51" s="8" t="s">
        <v>53</v>
      </c>
      <c r="C51" s="3">
        <v>2645.9</v>
      </c>
      <c r="D51" s="1">
        <v>0</v>
      </c>
      <c r="E51" s="3"/>
      <c r="F51" s="3"/>
    </row>
    <row r="52" spans="1:6" ht="36" customHeight="1">
      <c r="A52" s="7" t="s">
        <v>44</v>
      </c>
      <c r="B52" s="8" t="s">
        <v>37</v>
      </c>
      <c r="C52" s="3">
        <v>2615.14</v>
      </c>
      <c r="D52" s="1">
        <v>1872</v>
      </c>
      <c r="E52" s="3">
        <v>0</v>
      </c>
      <c r="F52" s="3">
        <v>0</v>
      </c>
    </row>
    <row r="53" spans="1:6" ht="50.25" customHeight="1">
      <c r="A53" s="7" t="s">
        <v>45</v>
      </c>
      <c r="B53" s="5" t="s">
        <v>23</v>
      </c>
      <c r="C53" s="3">
        <v>195.08</v>
      </c>
      <c r="D53" s="3">
        <v>0</v>
      </c>
      <c r="E53" s="3">
        <f>D53*1.1</f>
        <v>0</v>
      </c>
      <c r="F53" s="3">
        <f>E53*1.1</f>
        <v>0</v>
      </c>
    </row>
    <row r="54" spans="1:6" ht="50.25" customHeight="1">
      <c r="A54" s="7" t="s">
        <v>46</v>
      </c>
      <c r="B54" s="5" t="s">
        <v>47</v>
      </c>
      <c r="C54" s="3">
        <v>1</v>
      </c>
      <c r="D54" s="1">
        <v>1</v>
      </c>
      <c r="E54" s="3"/>
      <c r="F54" s="3"/>
    </row>
    <row r="55" spans="1:6" ht="39" customHeight="1">
      <c r="A55" s="7" t="s">
        <v>48</v>
      </c>
      <c r="B55" s="5" t="s">
        <v>21</v>
      </c>
      <c r="C55" s="3">
        <v>0</v>
      </c>
      <c r="D55" s="1">
        <v>0</v>
      </c>
      <c r="E55" s="3">
        <v>0</v>
      </c>
      <c r="F55" s="3">
        <v>0</v>
      </c>
    </row>
    <row r="56" spans="1:6" ht="19.5" customHeight="1">
      <c r="A56" s="7" t="s">
        <v>49</v>
      </c>
      <c r="B56" s="5" t="s">
        <v>36</v>
      </c>
      <c r="C56" s="3">
        <v>4609.14</v>
      </c>
      <c r="D56" s="1">
        <v>2344</v>
      </c>
      <c r="E56" s="3">
        <v>4650</v>
      </c>
      <c r="F56" s="3">
        <v>7585</v>
      </c>
    </row>
    <row r="57" spans="1:6" ht="23.25" customHeight="1">
      <c r="A57" s="18" t="s">
        <v>6</v>
      </c>
      <c r="B57" s="18"/>
      <c r="C57" s="2">
        <f>C12+C46</f>
        <v>76200.74</v>
      </c>
      <c r="D57" s="2">
        <f>D12+D46</f>
        <v>37792.5</v>
      </c>
      <c r="E57" s="2">
        <f>E12+E46</f>
        <v>34689.84</v>
      </c>
      <c r="F57" s="2">
        <f>F12+F46</f>
        <v>39590.384000000005</v>
      </c>
    </row>
  </sheetData>
  <sheetProtection/>
  <mergeCells count="12">
    <mergeCell ref="A8:F8"/>
    <mergeCell ref="B1:F1"/>
    <mergeCell ref="A7:F7"/>
    <mergeCell ref="A6:F6"/>
    <mergeCell ref="C3:F3"/>
    <mergeCell ref="C4:F4"/>
    <mergeCell ref="B2:F2"/>
    <mergeCell ref="A57:B57"/>
    <mergeCell ref="A9:C9"/>
    <mergeCell ref="A10:A11"/>
    <mergeCell ref="B10:B11"/>
    <mergeCell ref="C10:C11"/>
  </mergeCells>
  <printOptions/>
  <pageMargins left="0.3937007874015748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2015-10-23T07:44:07Z</cp:lastPrinted>
  <dcterms:created xsi:type="dcterms:W3CDTF">1996-10-08T23:32:33Z</dcterms:created>
  <dcterms:modified xsi:type="dcterms:W3CDTF">2016-11-21T06:37:15Z</dcterms:modified>
  <cp:category/>
  <cp:version/>
  <cp:contentType/>
  <cp:contentStatus/>
</cp:coreProperties>
</file>