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<sst xmlns="http://schemas.openxmlformats.org/spreadsheetml/2006/main" count="135" uniqueCount="70">
  <si>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</si>
  <si>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</si>
  <si>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</si>
  <si>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</si>
  <si>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</si>
  <si>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</si>
  <si>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</si>
  <si>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</si>
  <si>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</si>
  <si>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</si>
  <si>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</si>
  <si>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</si>
  <si>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</si>
  <si>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</si>
  <si>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</si>
  <si>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</si>
  <si>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</si>
  <si>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</si>
  <si>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</si>
  <si>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</si>
  <si>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</si>
  <si>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</si>
  <si>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</si>
  <si>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</si>
  <si>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</si>
  <si>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</si>
  <si>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</si>
  <si>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</si>
  <si>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</si>
  <si>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</si>
  <si>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</si>
  <si>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</si>
  <si>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</si>
  <si>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</si>
  <si>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</si>
  <si>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</si>
  <si>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</si>
  <si>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</si>
  <si>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</si>
  <si>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</si>
  <si>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</si>
  <si>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</si>
  <si>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</si>
  <si>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</si>
  <si>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</si>
  <si>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</si>
  <si>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</si>
  <si>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</si>
  <si>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</si>
  <si>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</si>
  <si>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</si>
  <si>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</si>
  <si>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</si>
  <si>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</si>
  <si>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</si>
  <si>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</si>
  <si>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</si>
  <si>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</si>
  <si>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</si>
  <si>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</si>
  <si>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</si>
  <si>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</si>
  <si>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</si>
  <si>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</si>
  <si>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</si>
  <si>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</si>
  <si>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</si>
  <si>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</si>
  <si>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</si>
  <si>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№ 09  от 31.03.2016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</si>
</sst>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34">
      <selection activeCell="D47" sqref="D4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2.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29" t="s">
        <v>48</v>
      </c>
      <c r="C4" s="29"/>
      <c r="D4" s="29"/>
    </row>
    <row r="5" spans="1:4" ht="12.75" customHeight="1">
      <c r="A5" s="2"/>
      <c r="B5" s="30" t="s">
        <v>49</v>
      </c>
      <c r="C5" s="30"/>
      <c r="D5" s="30"/>
    </row>
    <row r="6" spans="1:4" ht="12.75" customHeight="1">
      <c r="A6" s="2"/>
      <c r="B6" s="30" t="s">
        <v>50</v>
      </c>
      <c r="C6" s="30"/>
      <c r="D6" s="30"/>
    </row>
    <row r="7" spans="1:4" ht="12.75" customHeight="1">
      <c r="A7" s="2"/>
      <c r="B7" s="30" t="s">
        <v>69</v>
      </c>
      <c r="C7" s="30"/>
      <c r="D7" s="30"/>
    </row>
    <row r="8" spans="1:4" ht="12.75" customHeight="1">
      <c r="A8" s="2"/>
      <c r="B8" s="31"/>
      <c r="C8" s="31"/>
      <c r="D8" s="22"/>
    </row>
    <row r="9" spans="1:4" ht="12.75">
      <c r="A9" s="2"/>
      <c r="B9" s="32"/>
      <c r="C9" s="32"/>
      <c r="D9" s="22"/>
    </row>
    <row r="10" spans="1:4" ht="15.75">
      <c r="A10" s="33" t="s">
        <v>37</v>
      </c>
      <c r="B10" s="33"/>
      <c r="C10" s="33"/>
      <c r="D10" s="33"/>
    </row>
    <row r="11" spans="1:4" ht="14.25">
      <c r="A11" s="34" t="s">
        <v>68</v>
      </c>
      <c r="B11" s="34"/>
      <c r="C11" s="34"/>
      <c r="D11" s="34"/>
    </row>
    <row r="12" spans="1:4" ht="14.25">
      <c r="A12" s="34"/>
      <c r="B12" s="34"/>
      <c r="C12" s="34"/>
      <c r="D12" s="34"/>
    </row>
    <row r="13" spans="1:4" ht="15.75">
      <c r="A13" s="35"/>
      <c r="B13" s="35"/>
      <c r="C13" s="35"/>
      <c r="D13" s="35"/>
    </row>
    <row r="14" spans="1:4" ht="12.75" customHeight="1">
      <c r="A14" s="36" t="s">
        <v>0</v>
      </c>
      <c r="B14" s="36" t="s">
        <v>1</v>
      </c>
      <c r="C14" s="36" t="s">
        <v>2</v>
      </c>
      <c r="D14" s="39" t="s">
        <v>67</v>
      </c>
    </row>
    <row r="15" spans="1:4" ht="12.75">
      <c r="A15" s="37"/>
      <c r="B15" s="37"/>
      <c r="C15" s="37"/>
      <c r="D15" s="39"/>
    </row>
    <row r="16" spans="1:4" ht="25.5" customHeight="1">
      <c r="A16" s="38"/>
      <c r="B16" s="38"/>
      <c r="C16" s="38"/>
      <c r="D16" s="39"/>
    </row>
    <row r="17" spans="1:4" ht="12.75">
      <c r="A17" s="4" t="s">
        <v>3</v>
      </c>
      <c r="B17" s="14" t="s">
        <v>4</v>
      </c>
      <c r="C17" s="14"/>
      <c r="D17" s="15">
        <f>SUM(D18:D22)</f>
        <v>11212.920000000002</v>
      </c>
    </row>
    <row r="18" spans="1:4" ht="26.25" customHeight="1">
      <c r="A18" s="5" t="s">
        <v>5</v>
      </c>
      <c r="B18" s="14"/>
      <c r="C18" s="16" t="s">
        <v>6</v>
      </c>
      <c r="D18" s="23">
        <v>461.1</v>
      </c>
    </row>
    <row r="19" spans="1:4" ht="14.25" customHeight="1">
      <c r="A19" s="6" t="s">
        <v>7</v>
      </c>
      <c r="B19" s="17"/>
      <c r="C19" s="18" t="s">
        <v>8</v>
      </c>
      <c r="D19" s="23">
        <v>9419.12</v>
      </c>
    </row>
    <row r="20" spans="1:4" ht="14.25" customHeight="1">
      <c r="A20" s="7" t="s">
        <v>63</v>
      </c>
      <c r="B20" s="13"/>
      <c r="C20" s="19" t="s">
        <v>42</v>
      </c>
      <c r="D20" s="23">
        <v>0</v>
      </c>
    </row>
    <row r="21" spans="1:4" ht="12.75">
      <c r="A21" s="7" t="s">
        <v>9</v>
      </c>
      <c r="B21" s="13"/>
      <c r="C21" s="19" t="s">
        <v>57</v>
      </c>
      <c r="D21" s="23">
        <v>300</v>
      </c>
    </row>
    <row r="22" spans="1:4" ht="13.5" customHeight="1">
      <c r="A22" s="7" t="s">
        <v>47</v>
      </c>
      <c r="B22" s="13"/>
      <c r="C22" s="19" t="s">
        <v>58</v>
      </c>
      <c r="D22" s="23">
        <f>882.7+150</f>
        <v>1032.7</v>
      </c>
    </row>
    <row r="23" spans="1:4" ht="15" customHeight="1">
      <c r="A23" s="8" t="s">
        <v>10</v>
      </c>
      <c r="B23" s="20" t="s">
        <v>29</v>
      </c>
      <c r="C23" s="18"/>
      <c r="D23" s="15">
        <f>D24</f>
        <v>195.07999999999998</v>
      </c>
    </row>
    <row r="24" spans="1:4" ht="18" customHeight="1">
      <c r="A24" s="6" t="s">
        <v>11</v>
      </c>
      <c r="B24" s="17"/>
      <c r="C24" s="18" t="s">
        <v>36</v>
      </c>
      <c r="D24" s="23">
        <f>223.17-28.09</f>
        <v>195.07999999999998</v>
      </c>
    </row>
    <row r="25" spans="1:4" ht="18.75" customHeight="1">
      <c r="A25" s="4" t="s">
        <v>12</v>
      </c>
      <c r="B25" s="14" t="s">
        <v>13</v>
      </c>
      <c r="C25" s="14"/>
      <c r="D25" s="15">
        <f>SUM(D26:D28)</f>
        <v>320</v>
      </c>
    </row>
    <row r="26" spans="1:4" ht="27.75" customHeight="1">
      <c r="A26" s="6" t="s">
        <v>14</v>
      </c>
      <c r="B26" s="17"/>
      <c r="C26" s="18" t="s">
        <v>15</v>
      </c>
      <c r="D26" s="23">
        <f>100+50</f>
        <v>150</v>
      </c>
    </row>
    <row r="27" spans="1:4" ht="18" customHeight="1">
      <c r="A27" s="6" t="s">
        <v>16</v>
      </c>
      <c r="B27" s="17"/>
      <c r="C27" s="18" t="s">
        <v>17</v>
      </c>
      <c r="D27" s="23">
        <v>150</v>
      </c>
    </row>
    <row r="28" spans="1:4" ht="26.25" customHeight="1">
      <c r="A28" s="6" t="s">
        <v>59</v>
      </c>
      <c r="B28" s="17"/>
      <c r="C28" s="18" t="s">
        <v>60</v>
      </c>
      <c r="D28" s="23">
        <v>20</v>
      </c>
    </row>
    <row r="29" spans="1:4" ht="15" customHeight="1">
      <c r="A29" s="4" t="s">
        <v>30</v>
      </c>
      <c r="B29" s="14" t="s">
        <v>31</v>
      </c>
      <c r="C29" s="18"/>
      <c r="D29" s="15">
        <f>SUM(D30:D33)</f>
        <v>7899.61</v>
      </c>
    </row>
    <row r="30" spans="1:4" ht="18" customHeight="1">
      <c r="A30" s="12" t="s">
        <v>3</v>
      </c>
      <c r="B30" s="14"/>
      <c r="C30" s="18" t="s">
        <v>46</v>
      </c>
      <c r="D30" s="23">
        <f>60-60</f>
        <v>0</v>
      </c>
    </row>
    <row r="31" spans="1:4" ht="15.75" customHeight="1">
      <c r="A31" s="6" t="s">
        <v>62</v>
      </c>
      <c r="B31" s="17"/>
      <c r="C31" s="18" t="s">
        <v>61</v>
      </c>
      <c r="D31" s="23">
        <f>3000+2045.9+2209.18</f>
        <v>7255.08</v>
      </c>
    </row>
    <row r="32" spans="1:4" ht="15.75" customHeight="1">
      <c r="A32" s="6" t="s">
        <v>51</v>
      </c>
      <c r="B32" s="17"/>
      <c r="C32" s="18" t="s">
        <v>52</v>
      </c>
      <c r="D32" s="23">
        <v>270</v>
      </c>
    </row>
    <row r="33" spans="1:4" ht="15.75" customHeight="1">
      <c r="A33" s="6" t="s">
        <v>40</v>
      </c>
      <c r="B33" s="17"/>
      <c r="C33" s="18" t="s">
        <v>41</v>
      </c>
      <c r="D33" s="23">
        <f>160+219-4.47</f>
        <v>374.53</v>
      </c>
    </row>
    <row r="34" spans="1:4" ht="15.75" customHeight="1">
      <c r="A34" s="4" t="s">
        <v>18</v>
      </c>
      <c r="B34" s="14" t="s">
        <v>19</v>
      </c>
      <c r="C34" s="14"/>
      <c r="D34" s="15">
        <f>D35+D36+D37</f>
        <v>50228.18</v>
      </c>
    </row>
    <row r="35" spans="1:4" ht="12.75">
      <c r="A35" s="6" t="s">
        <v>20</v>
      </c>
      <c r="B35" s="17"/>
      <c r="C35" s="18" t="s">
        <v>21</v>
      </c>
      <c r="D35" s="23">
        <f>10363.6+13930.32+17012.69</f>
        <v>41306.61</v>
      </c>
    </row>
    <row r="36" spans="1:4" ht="12.75">
      <c r="A36" s="6" t="s">
        <v>22</v>
      </c>
      <c r="B36" s="17"/>
      <c r="C36" s="18" t="s">
        <v>23</v>
      </c>
      <c r="D36" s="23">
        <f>1500+695.33</f>
        <v>2195.33</v>
      </c>
    </row>
    <row r="37" spans="1:4" ht="15" customHeight="1">
      <c r="A37" s="6" t="s">
        <v>38</v>
      </c>
      <c r="B37" s="17"/>
      <c r="C37" s="18" t="s">
        <v>39</v>
      </c>
      <c r="D37" s="23">
        <f>5645.58+100+980.66</f>
        <v>6726.24</v>
      </c>
    </row>
    <row r="38" spans="1:4" ht="15.75" customHeight="1">
      <c r="A38" s="4" t="s">
        <v>32</v>
      </c>
      <c r="B38" s="14" t="s">
        <v>33</v>
      </c>
      <c r="C38" s="18"/>
      <c r="D38" s="15">
        <f>D39</f>
        <v>251.06</v>
      </c>
    </row>
    <row r="39" spans="1:4" ht="18" customHeight="1">
      <c r="A39" s="6" t="s">
        <v>34</v>
      </c>
      <c r="B39" s="17"/>
      <c r="C39" s="18" t="s">
        <v>35</v>
      </c>
      <c r="D39" s="23">
        <f>187+37.11+26.95</f>
        <v>251.06</v>
      </c>
    </row>
    <row r="40" spans="1:4" ht="17.25" customHeight="1">
      <c r="A40" s="4" t="s">
        <v>24</v>
      </c>
      <c r="B40" s="14" t="s">
        <v>25</v>
      </c>
      <c r="C40" s="14"/>
      <c r="D40" s="15">
        <f>D41</f>
        <v>7780</v>
      </c>
    </row>
    <row r="41" spans="1:4" ht="15.75" customHeight="1">
      <c r="A41" s="6" t="s">
        <v>26</v>
      </c>
      <c r="B41" s="17"/>
      <c r="C41" s="18" t="s">
        <v>27</v>
      </c>
      <c r="D41" s="23">
        <f>6980+200+600</f>
        <v>7780</v>
      </c>
    </row>
    <row r="42" spans="1:4" ht="12.75">
      <c r="A42" s="4" t="s">
        <v>43</v>
      </c>
      <c r="B42" s="21">
        <v>1000</v>
      </c>
      <c r="C42" s="14"/>
      <c r="D42" s="24">
        <f>D43</f>
        <v>800</v>
      </c>
    </row>
    <row r="43" spans="1:4" ht="12.75">
      <c r="A43" s="6" t="s">
        <v>44</v>
      </c>
      <c r="B43" s="17"/>
      <c r="C43" s="18" t="s">
        <v>45</v>
      </c>
      <c r="D43" s="23">
        <v>800</v>
      </c>
    </row>
    <row r="44" spans="1:4" ht="12.75">
      <c r="A44" s="4" t="s">
        <v>55</v>
      </c>
      <c r="B44" s="14" t="s">
        <v>53</v>
      </c>
      <c r="C44" s="14"/>
      <c r="D44" s="15">
        <f>SUM(D45:D45)</f>
        <v>200</v>
      </c>
    </row>
    <row r="45" spans="1:4" ht="17.25" customHeight="1">
      <c r="A45" s="6" t="s">
        <v>54</v>
      </c>
      <c r="B45" s="17"/>
      <c r="C45" s="18" t="s">
        <v>56</v>
      </c>
      <c r="D45" s="23">
        <v>200</v>
      </c>
    </row>
    <row r="46" spans="1:4" ht="17.25" customHeight="1">
      <c r="A46" s="9" t="s">
        <v>28</v>
      </c>
      <c r="B46" s="21"/>
      <c r="C46" s="21"/>
      <c r="D46" s="15">
        <f>D17+D23+D25+D29+D34+D40+D44+D38+D42+0.01</f>
        <v>78886.86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A10:D10"/>
    <mergeCell ref="A11:D11"/>
    <mergeCell ref="A12:D12"/>
    <mergeCell ref="A13:D13"/>
    <mergeCell ref="A14:A16"/>
    <mergeCell ref="B14:B16"/>
    <mergeCell ref="C14:C16"/>
    <mergeCell ref="D14:D16"/>
    <mergeCell ref="B4:D4"/>
    <mergeCell ref="B5:D5"/>
    <mergeCell ref="B6:D6"/>
    <mergeCell ref="B7:D7"/>
    <mergeCell ref="B8:C8"/>
    <mergeCell ref="B9:C9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4" max="4" width="9.12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29"/>
      <c r="C4" s="29"/>
      <c r="D4" s="29"/>
      <c r="E4" s="29"/>
      <c r="F4" s="29"/>
    </row>
    <row r="5" spans="1:6" ht="12.75" customHeight="1">
      <c r="A5" s="2"/>
      <c r="B5" s="30"/>
      <c r="C5" s="30"/>
      <c r="D5" s="30"/>
      <c r="E5" s="30"/>
      <c r="F5" s="30"/>
    </row>
    <row r="6" spans="1:6" ht="12.75" customHeight="1">
      <c r="A6" s="2"/>
      <c r="B6" s="30"/>
      <c r="C6" s="30"/>
      <c r="D6" s="30"/>
      <c r="E6" s="30"/>
      <c r="F6" s="30"/>
    </row>
    <row r="7" spans="1:6" ht="12.75" customHeight="1">
      <c r="A7" s="2"/>
      <c r="B7" s="30"/>
      <c r="C7" s="30"/>
      <c r="D7" s="30"/>
      <c r="E7" s="30"/>
      <c r="F7" s="30"/>
    </row>
    <row r="8" spans="1:6" ht="12.75" customHeight="1">
      <c r="A8" s="2"/>
      <c r="B8" s="31"/>
      <c r="C8" s="31"/>
      <c r="D8" s="25"/>
      <c r="E8" s="22"/>
      <c r="F8" s="22"/>
    </row>
    <row r="9" spans="1:6" ht="12.75">
      <c r="A9" s="2"/>
      <c r="B9" s="32"/>
      <c r="C9" s="32"/>
      <c r="D9" s="11"/>
      <c r="E9" s="22"/>
      <c r="F9" s="22"/>
    </row>
    <row r="10" spans="1:6" ht="15.75">
      <c r="A10" s="33" t="s">
        <v>37</v>
      </c>
      <c r="B10" s="33"/>
      <c r="C10" s="33"/>
      <c r="D10" s="33"/>
      <c r="E10" s="33"/>
      <c r="F10" s="33"/>
    </row>
    <row r="11" spans="1:6" ht="14.25">
      <c r="A11" s="34" t="s">
        <v>68</v>
      </c>
      <c r="B11" s="34"/>
      <c r="C11" s="34"/>
      <c r="D11" s="34"/>
      <c r="E11" s="34"/>
      <c r="F11" s="34"/>
    </row>
    <row r="12" spans="1:6" ht="14.25">
      <c r="A12" s="34"/>
      <c r="B12" s="34"/>
      <c r="C12" s="34"/>
      <c r="D12" s="34"/>
      <c r="E12" s="34"/>
      <c r="F12" s="34"/>
    </row>
    <row r="13" spans="1:6" ht="15.75">
      <c r="A13" s="35"/>
      <c r="B13" s="35"/>
      <c r="C13" s="35"/>
      <c r="D13" s="35"/>
      <c r="E13" s="35"/>
      <c r="F13" s="35"/>
    </row>
    <row r="14" spans="1:7" ht="12.75" customHeight="1">
      <c r="A14" s="36" t="s">
        <v>0</v>
      </c>
      <c r="B14" s="36" t="s">
        <v>1</v>
      </c>
      <c r="C14" s="36" t="s">
        <v>2</v>
      </c>
      <c r="D14" s="36" t="s">
        <v>66</v>
      </c>
      <c r="E14" s="39" t="s">
        <v>64</v>
      </c>
      <c r="F14" s="39" t="s">
        <v>67</v>
      </c>
      <c r="G14" s="39" t="s">
        <v>65</v>
      </c>
    </row>
    <row r="15" spans="1:7" ht="12.75">
      <c r="A15" s="37"/>
      <c r="B15" s="37"/>
      <c r="C15" s="37"/>
      <c r="D15" s="37"/>
      <c r="E15" s="39"/>
      <c r="F15" s="39"/>
      <c r="G15" s="39"/>
    </row>
    <row r="16" spans="1:7" ht="28.5" customHeight="1">
      <c r="A16" s="38"/>
      <c r="B16" s="38"/>
      <c r="C16" s="38"/>
      <c r="D16" s="38"/>
      <c r="E16" s="39"/>
      <c r="F16" s="39"/>
      <c r="G16" s="39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63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58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62</v>
      </c>
      <c r="B31" s="17"/>
      <c r="C31" s="18" t="s">
        <v>61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51</v>
      </c>
      <c r="B32" s="17"/>
      <c r="C32" s="18" t="s">
        <v>52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55</v>
      </c>
      <c r="B44" s="14" t="s">
        <v>53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54</v>
      </c>
      <c r="B45" s="17"/>
      <c r="C45" s="18" t="s">
        <v>56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  <mergeCell ref="B9:C9"/>
    <mergeCell ref="E14:E16"/>
    <mergeCell ref="A10:F10"/>
    <mergeCell ref="A11:F11"/>
    <mergeCell ref="A12:F12"/>
    <mergeCell ref="A13:F13"/>
    <mergeCell ref="A14:A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2016-04-05T11:22:52Z</cp:lastPrinted>
  <dcterms:created xsi:type="dcterms:W3CDTF">2006-11-19T15:02:18Z</dcterms:created>
  <dcterms:modified xsi:type="dcterms:W3CDTF">2016-06-24T09:05:37Z</dcterms:modified>
  <cp:category/>
  <cp:version/>
  <cp:contentType/>
  <cp:contentStatus/>
</cp:coreProperties>
</file>