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<sst xmlns="http://schemas.openxmlformats.org/spreadsheetml/2006/main" count="237" uniqueCount="137">
  <si>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</si>
  <si>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</si>
  <si>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</si>
  <si>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</si>
  <si>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</si>
  <si>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</si>
  <si>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</si>
  <si>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</si>
  <si>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</si>
  <si>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</si>
  <si>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</si>
  <si>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</si>
  <si>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</si>
  <si>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</si>
  <si>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</si>
  <si>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</si>
  <si>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</si>
  <si>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</si>
  <si>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</si>
  <si>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</si>
  <si>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</si>
  <si>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</si>
  <si>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</si>
  <si>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</si>
  <si>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</si>
  <si>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</si>
  <si>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</si>
  <si>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</si>
  <si>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</si>
  <si>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</si>
  <si>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</si>
  <si>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</si>
  <si>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</si>
  <si>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</si>
  <si>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</si>
  <si>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</si>
  <si>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</si>
  <si>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</si>
  <si>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</si>
  <si>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</si>
  <si>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</si>
  <si>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</si>
  <si>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</si>
  <si>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</si>
  <si>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</si>
  <si>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</si>
  <si>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</si>
  <si>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</si>
  <si>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</si>
  <si>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</si>
  <si>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</si>
  <si>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</si>
  <si>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</si>
  <si>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</si>
  <si>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</si>
  <si>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</si>
  <si>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</si>
  <si>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</si>
  <si>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</si>
  <si>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</si>
  <si>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</si>
  <si>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</si>
  <si>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</si>
  <si>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</si>
  <si>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</si>
  <si>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</si>
  <si>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</si>
  <si>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</si>
  <si>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</si>
  <si>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</si>
  <si>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</si>
  <si>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</si>
  <si>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</si>
  <si>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</si>
  <si>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</si>
  <si>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</si>
  <si>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</si>
  <si>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</si>
  <si>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</si>
  <si>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</si>
  <si>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</si>
  <si>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</si>
  <si>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</si>
  <si>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</si>
  <si>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</si>
  <si>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</si>
  <si>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</si>
  <si>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</si>
  <si>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</si>
  <si>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</si>
  <si>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</si>
  <si>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</si>
  <si>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</si>
  <si>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</si>
  <si>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</si>
  <si>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</si>
  <si>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</si>
  <si>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</si>
  <si>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</si>
  <si>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</si>
  <si>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</si>
  <si>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</si>
  <si>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</si>
  <si>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</si>
  <si>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</si>
  <si>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</si>
  <si>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</si>
  <si>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</si>
  <si>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</si>
  <si>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</si>
  <si>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</si>
  <si>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</si>
  <si>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</si>
  <si>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</si>
  <si>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</si>
  <si>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</si>
  <si>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</si>
  <si>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</si>
  <si>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</si>
  <si>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</si>
  <si>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</si>
  <si>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</si>
  <si>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поступления доходов в бюджет Кобринского сельского поселения на 2016 год</t>
  </si>
  <si>
    <t>№  от               .2015 г.</t>
  </si>
  <si>
    <t>Утверждено бюджет на 2016 год  тыс. руб.</t>
  </si>
  <si>
    <t>Исполнено 2014 г.   тыс.руб.</t>
  </si>
  <si>
    <t>Бюджет 2015 перв.   тыс.руб.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</si>
  <si>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</si>
  <si>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</si>
  <si>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2015 год   тыс. руб.</t>
  </si>
  <si>
    <t>608 2 02 02088 10 0000 151</t>
  </si>
  <si>
    <t>608 2 02 02089 10 0000 151</t>
  </si>
  <si>
    <t>% исполнения</t>
  </si>
  <si>
    <t>Исполнено  1 кв. 2016   тыс.руб.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</si>
  <si>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</si>
  <si>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Субсидия на обеспечение мероприятий по переселению граждан из аварийного жилищного фонда</t>
  </si>
  <si>
    <t>№   17   от 28.04.2016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</si>
</sst>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  <numFmt numFmtId="167" formatCode="0.00000"/>
    <numFmt numFmtId="168" formatCode="0.0000"/>
  </numFmts>
  <fonts count="2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53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8" xfId="33" applyNumberFormat="1" applyFont="1" applyFill="1" applyBorder="1" applyAlignment="1">
      <alignment horizontal="center" vertical="center" wrapText="1" readingOrder="1"/>
      <protection/>
    </xf>
    <xf numFmtId="2" fontId="10" fillId="0" borderId="19" xfId="0" applyNumberFormat="1" applyFont="1" applyFill="1" applyBorder="1" applyAlignment="1">
      <alignment horizontal="center" vertical="center"/>
    </xf>
    <xf numFmtId="164" fontId="4" fillId="0" borderId="16" xfId="33" applyNumberFormat="1" applyFont="1" applyFill="1" applyBorder="1" applyAlignment="1">
      <alignment horizontal="center" vertical="center" wrapText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8" xfId="33" applyNumberFormat="1" applyFont="1" applyFill="1" applyBorder="1" applyAlignment="1">
      <alignment horizontal="center" vertical="center" wrapText="1"/>
      <protection/>
    </xf>
    <xf numFmtId="164" fontId="4" fillId="0" borderId="16" xfId="33" applyNumberFormat="1" applyFont="1" applyFill="1" applyBorder="1" applyAlignment="1">
      <alignment horizontal="center" vertical="center" wrapText="1" readingOrder="1"/>
      <protection/>
    </xf>
    <xf numFmtId="16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4" fontId="3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8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65" fontId="10" fillId="18" borderId="12" xfId="0" applyNumberFormat="1" applyFont="1" applyFill="1" applyBorder="1" applyAlignment="1">
      <alignment horizontal="center" vertical="center"/>
    </xf>
    <xf numFmtId="165" fontId="10" fillId="2" borderId="12" xfId="0" applyNumberFormat="1" applyFont="1" applyFill="1" applyBorder="1" applyAlignment="1">
      <alignment horizontal="center" vertical="center"/>
    </xf>
    <xf numFmtId="165" fontId="12" fillId="2" borderId="1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tabSelected="1" zoomScalePageLayoutView="0" workbookViewId="0" topLeftCell="A1">
      <selection activeCell="B4" sqref="B4:E4"/>
    </sheetView>
  </sheetViews>
  <sheetFormatPr defaultColWidth="9.140625" defaultRowHeight="15"/>
  <cols>
    <col min="1" max="1" width="24.28125" style="0" customWidth="1"/>
    <col min="2" max="2" width="44.57421875" style="0" customWidth="1"/>
    <col min="3" max="3" width="11.140625" style="0" customWidth="1"/>
    <col min="4" max="4" width="9.7109375" style="0" customWidth="1"/>
  </cols>
  <sheetData>
    <row r="1" spans="2:5" ht="14.25">
      <c r="B1" s="50" t="s">
        <v>62</v>
      </c>
      <c r="C1" s="50"/>
      <c r="D1" s="50"/>
      <c r="E1" s="50"/>
    </row>
    <row r="2" spans="2:5" ht="15">
      <c r="B2" s="51" t="s">
        <v>63</v>
      </c>
      <c r="C2" s="51"/>
      <c r="D2" s="51"/>
      <c r="E2" s="51"/>
    </row>
    <row r="3" spans="2:5" ht="15">
      <c r="B3" s="51" t="s">
        <v>64</v>
      </c>
      <c r="C3" s="51"/>
      <c r="D3" s="51"/>
      <c r="E3" s="51"/>
    </row>
    <row r="4" spans="1:5" ht="15">
      <c r="A4" s="7"/>
      <c r="B4" s="51" t="s">
        <v>136</v>
      </c>
      <c r="C4" s="51"/>
      <c r="D4" s="51"/>
      <c r="E4" s="51"/>
    </row>
    <row r="5" ht="14.25">
      <c r="B5" s="8"/>
    </row>
    <row r="6" spans="1:5" ht="26.25" customHeight="1">
      <c r="A6" s="52" t="s">
        <v>61</v>
      </c>
      <c r="B6" s="52"/>
      <c r="C6" s="52"/>
      <c r="D6" s="52"/>
      <c r="E6" s="52"/>
    </row>
    <row r="7" spans="1:5" ht="20.25" customHeight="1">
      <c r="A7" s="52" t="s">
        <v>122</v>
      </c>
      <c r="B7" s="52"/>
      <c r="C7" s="52"/>
      <c r="D7" s="52"/>
      <c r="E7" s="52"/>
    </row>
    <row r="8" spans="1:2" ht="11.25" customHeight="1">
      <c r="A8" s="49"/>
      <c r="B8" s="49"/>
    </row>
    <row r="9" spans="1:5" ht="52.5" customHeight="1">
      <c r="A9" s="6" t="s">
        <v>1</v>
      </c>
      <c r="B9" s="10" t="s">
        <v>0</v>
      </c>
      <c r="C9" s="6" t="s">
        <v>124</v>
      </c>
      <c r="D9" s="45" t="s">
        <v>133</v>
      </c>
      <c r="E9" s="45" t="s">
        <v>132</v>
      </c>
    </row>
    <row r="10" spans="1:5" ht="37.5">
      <c r="A10" s="5"/>
      <c r="B10" s="12" t="s">
        <v>20</v>
      </c>
      <c r="C10" s="30">
        <f>C11+C31</f>
        <v>15106.800000000001</v>
      </c>
      <c r="D10" s="30">
        <f>D11+D31</f>
        <v>2702.3500000000004</v>
      </c>
      <c r="E10" s="46">
        <f>D10/C10*100</f>
        <v>17.88830195673472</v>
      </c>
    </row>
    <row r="11" spans="1:5" ht="20.25">
      <c r="A11" s="4"/>
      <c r="B11" s="13" t="s">
        <v>60</v>
      </c>
      <c r="C11" s="30">
        <f>C12+C16+C24+C26+C21</f>
        <v>14591.800000000001</v>
      </c>
      <c r="D11" s="30">
        <f>D12+D16+D24+D26+D21</f>
        <v>2594.51</v>
      </c>
      <c r="E11" s="46">
        <f>D11/C11*100</f>
        <v>17.780602804314753</v>
      </c>
    </row>
    <row r="12" spans="1:5" ht="15.75">
      <c r="A12" s="3" t="s">
        <v>103</v>
      </c>
      <c r="B12" s="14" t="s">
        <v>26</v>
      </c>
      <c r="C12" s="31">
        <f>C13+C14+C15</f>
        <v>1741.9</v>
      </c>
      <c r="D12" s="31">
        <f>D13+D14+D15</f>
        <v>367.42</v>
      </c>
      <c r="E12" s="48">
        <f>D12/C12*100</f>
        <v>21.093059303059878</v>
      </c>
    </row>
    <row r="13" spans="1:5" ht="79.5" customHeight="1">
      <c r="A13" s="2" t="s">
        <v>100</v>
      </c>
      <c r="B13" s="9" t="s">
        <v>25</v>
      </c>
      <c r="C13" s="35">
        <v>1581.9</v>
      </c>
      <c r="D13" s="43">
        <v>366.46</v>
      </c>
      <c r="E13" s="47">
        <f aca="true" t="shared" si="0" ref="E13:E58">D13/C13*100</f>
        <v>23.165813262532396</v>
      </c>
    </row>
    <row r="14" spans="1:5" ht="116.25" customHeight="1">
      <c r="A14" s="2" t="s">
        <v>101</v>
      </c>
      <c r="B14" s="9" t="s">
        <v>24</v>
      </c>
      <c r="C14" s="35">
        <v>40</v>
      </c>
      <c r="D14" s="43">
        <v>0.3</v>
      </c>
      <c r="E14" s="47">
        <f t="shared" si="0"/>
        <v>0.75</v>
      </c>
    </row>
    <row r="15" spans="1:5" ht="52.5" customHeight="1">
      <c r="A15" s="2" t="s">
        <v>102</v>
      </c>
      <c r="B15" s="9" t="s">
        <v>23</v>
      </c>
      <c r="C15" s="35">
        <v>120</v>
      </c>
      <c r="D15" s="43">
        <v>0.66</v>
      </c>
      <c r="E15" s="47">
        <f t="shared" si="0"/>
        <v>0.55</v>
      </c>
    </row>
    <row r="16" spans="1:5" ht="47.25">
      <c r="A16" s="3" t="s">
        <v>104</v>
      </c>
      <c r="B16" s="14" t="s">
        <v>58</v>
      </c>
      <c r="C16" s="34">
        <f>C17+C18+C19</f>
        <v>2995.7</v>
      </c>
      <c r="D16" s="34">
        <f>D17+D18+D19+D20</f>
        <v>762.84</v>
      </c>
      <c r="E16" s="48">
        <f t="shared" si="0"/>
        <v>25.46449911539874</v>
      </c>
    </row>
    <row r="17" spans="1:5" ht="78" customHeight="1">
      <c r="A17" s="2" t="s">
        <v>105</v>
      </c>
      <c r="B17" s="9" t="s">
        <v>38</v>
      </c>
      <c r="C17" s="35">
        <v>1475.7</v>
      </c>
      <c r="D17" s="43">
        <v>265.35</v>
      </c>
      <c r="E17" s="47">
        <f t="shared" si="0"/>
        <v>17.98129701158772</v>
      </c>
    </row>
    <row r="18" spans="1:5" ht="90" customHeight="1">
      <c r="A18" s="2" t="s">
        <v>106</v>
      </c>
      <c r="B18" s="9" t="s">
        <v>37</v>
      </c>
      <c r="C18" s="35">
        <v>20</v>
      </c>
      <c r="D18" s="43">
        <v>4.63</v>
      </c>
      <c r="E18" s="47">
        <f t="shared" si="0"/>
        <v>23.15</v>
      </c>
    </row>
    <row r="19" spans="1:5" ht="78" customHeight="1">
      <c r="A19" s="2" t="s">
        <v>121</v>
      </c>
      <c r="B19" s="9" t="s">
        <v>39</v>
      </c>
      <c r="C19" s="35">
        <v>1500</v>
      </c>
      <c r="D19" s="43">
        <v>540.57</v>
      </c>
      <c r="E19" s="47">
        <f t="shared" si="0"/>
        <v>36.038000000000004</v>
      </c>
    </row>
    <row r="20" spans="1:5" ht="45.75" customHeight="1">
      <c r="A20" s="2" t="s">
        <v>107</v>
      </c>
      <c r="B20" s="9" t="s">
        <v>99</v>
      </c>
      <c r="C20" s="35">
        <v>0</v>
      </c>
      <c r="D20" s="43">
        <v>-47.71</v>
      </c>
      <c r="E20" s="47">
        <v>0</v>
      </c>
    </row>
    <row r="21" spans="1:5" ht="15.75">
      <c r="A21" s="3" t="s">
        <v>108</v>
      </c>
      <c r="B21" s="14" t="s">
        <v>35</v>
      </c>
      <c r="C21" s="40">
        <f>C22</f>
        <v>23.6</v>
      </c>
      <c r="D21" s="40">
        <f>D22</f>
        <v>0</v>
      </c>
      <c r="E21" s="48">
        <f t="shared" si="0"/>
        <v>0</v>
      </c>
    </row>
    <row r="22" spans="1:5" ht="14.25">
      <c r="A22" s="2" t="s">
        <v>109</v>
      </c>
      <c r="B22" s="9" t="s">
        <v>35</v>
      </c>
      <c r="C22" s="35">
        <v>23.6</v>
      </c>
      <c r="D22" s="43">
        <v>0</v>
      </c>
      <c r="E22" s="47">
        <f t="shared" si="0"/>
        <v>0</v>
      </c>
    </row>
    <row r="23" spans="1:5" ht="25.5">
      <c r="A23" s="2" t="s">
        <v>110</v>
      </c>
      <c r="B23" s="9" t="s">
        <v>34</v>
      </c>
      <c r="C23" s="35">
        <v>0</v>
      </c>
      <c r="D23" s="43">
        <v>0</v>
      </c>
      <c r="E23" s="47">
        <v>0</v>
      </c>
    </row>
    <row r="24" spans="1:5" ht="15.75">
      <c r="A24" s="3" t="s">
        <v>111</v>
      </c>
      <c r="B24" s="14" t="s">
        <v>22</v>
      </c>
      <c r="C24" s="34">
        <f>C25</f>
        <v>1058</v>
      </c>
      <c r="D24" s="34">
        <f>D25</f>
        <v>56.72</v>
      </c>
      <c r="E24" s="48">
        <f t="shared" si="0"/>
        <v>5.361058601134215</v>
      </c>
    </row>
    <row r="25" spans="1:5" ht="43.5" customHeight="1">
      <c r="A25" s="2" t="s">
        <v>112</v>
      </c>
      <c r="B25" s="9" t="s">
        <v>21</v>
      </c>
      <c r="C25" s="35">
        <v>1058</v>
      </c>
      <c r="D25" s="43">
        <v>56.72</v>
      </c>
      <c r="E25" s="47">
        <f t="shared" si="0"/>
        <v>5.361058601134215</v>
      </c>
    </row>
    <row r="26" spans="1:5" ht="19.5" customHeight="1">
      <c r="A26" s="3" t="s">
        <v>116</v>
      </c>
      <c r="B26" s="14" t="s">
        <v>33</v>
      </c>
      <c r="C26" s="34">
        <f>C27+C29</f>
        <v>8772.6</v>
      </c>
      <c r="D26" s="34">
        <f>D27+D29</f>
        <v>1407.53</v>
      </c>
      <c r="E26" s="48">
        <f t="shared" si="0"/>
        <v>16.044616191322984</v>
      </c>
    </row>
    <row r="27" spans="1:5" ht="14.25">
      <c r="A27" s="2" t="s">
        <v>117</v>
      </c>
      <c r="B27" s="9" t="s">
        <v>32</v>
      </c>
      <c r="C27" s="38">
        <f>C28</f>
        <v>1900</v>
      </c>
      <c r="D27" s="38">
        <f>D28</f>
        <v>1180.5</v>
      </c>
      <c r="E27" s="47">
        <f t="shared" si="0"/>
        <v>62.131578947368425</v>
      </c>
    </row>
    <row r="28" spans="1:5" ht="25.5">
      <c r="A28" s="2" t="s">
        <v>118</v>
      </c>
      <c r="B28" s="9" t="s">
        <v>31</v>
      </c>
      <c r="C28" s="35">
        <v>1900</v>
      </c>
      <c r="D28" s="43">
        <v>1180.5</v>
      </c>
      <c r="E28" s="47">
        <f t="shared" si="0"/>
        <v>62.131578947368425</v>
      </c>
    </row>
    <row r="29" spans="1:5" ht="14.25">
      <c r="A29" s="2" t="s">
        <v>119</v>
      </c>
      <c r="B29" s="9" t="s">
        <v>30</v>
      </c>
      <c r="C29" s="38">
        <f>C30</f>
        <v>6872.6</v>
      </c>
      <c r="D29" s="38">
        <f>D30</f>
        <v>227.03</v>
      </c>
      <c r="E29" s="47">
        <f t="shared" si="0"/>
        <v>3.303407735063877</v>
      </c>
    </row>
    <row r="30" spans="1:5" ht="25.5">
      <c r="A30" s="2" t="s">
        <v>120</v>
      </c>
      <c r="B30" s="9" t="s">
        <v>29</v>
      </c>
      <c r="C30" s="35">
        <v>6872.6</v>
      </c>
      <c r="D30" s="43">
        <v>227.03</v>
      </c>
      <c r="E30" s="47">
        <f t="shared" si="0"/>
        <v>3.303407735063877</v>
      </c>
    </row>
    <row r="31" spans="1:5" ht="20.25">
      <c r="A31" s="1"/>
      <c r="B31" s="15" t="s">
        <v>59</v>
      </c>
      <c r="C31" s="39">
        <f>C32+C36</f>
        <v>515</v>
      </c>
      <c r="D31" s="39">
        <f>D32+D36</f>
        <v>107.84</v>
      </c>
      <c r="E31" s="46">
        <f t="shared" si="0"/>
        <v>20.93980582524272</v>
      </c>
    </row>
    <row r="32" spans="1:5" ht="68.25" customHeight="1">
      <c r="A32" s="3" t="s">
        <v>65</v>
      </c>
      <c r="B32" s="14" t="s">
        <v>52</v>
      </c>
      <c r="C32" s="34">
        <f>C34+C35</f>
        <v>500</v>
      </c>
      <c r="D32" s="34">
        <f>D34+D35</f>
        <v>105.84</v>
      </c>
      <c r="E32" s="48">
        <f t="shared" si="0"/>
        <v>21.168</v>
      </c>
    </row>
    <row r="33" spans="1:5" ht="63.75">
      <c r="A33" s="2" t="s">
        <v>67</v>
      </c>
      <c r="B33" s="9" t="s">
        <v>41</v>
      </c>
      <c r="C33" s="35">
        <v>0</v>
      </c>
      <c r="D33" s="43"/>
      <c r="E33" s="47">
        <v>0</v>
      </c>
    </row>
    <row r="34" spans="1:5" ht="25.5">
      <c r="A34" s="2" t="s">
        <v>68</v>
      </c>
      <c r="B34" s="9" t="s">
        <v>40</v>
      </c>
      <c r="C34" s="35">
        <v>0</v>
      </c>
      <c r="D34" s="43"/>
      <c r="E34" s="47">
        <v>0</v>
      </c>
    </row>
    <row r="35" spans="1:5" ht="67.5" customHeight="1">
      <c r="A35" s="2" t="s">
        <v>69</v>
      </c>
      <c r="B35" s="9" t="s">
        <v>12</v>
      </c>
      <c r="C35" s="35">
        <v>500</v>
      </c>
      <c r="D35" s="43">
        <v>105.84</v>
      </c>
      <c r="E35" s="47">
        <f t="shared" si="0"/>
        <v>21.168</v>
      </c>
    </row>
    <row r="36" spans="1:5" ht="47.25">
      <c r="A36" s="3" t="s">
        <v>95</v>
      </c>
      <c r="B36" s="14" t="s">
        <v>51</v>
      </c>
      <c r="C36" s="34">
        <f>C37</f>
        <v>15</v>
      </c>
      <c r="D36" s="34">
        <f>D37</f>
        <v>2</v>
      </c>
      <c r="E36" s="47">
        <f t="shared" si="0"/>
        <v>13.333333333333334</v>
      </c>
    </row>
    <row r="37" spans="1:5" ht="25.5">
      <c r="A37" s="2" t="s">
        <v>96</v>
      </c>
      <c r="B37" s="9" t="s">
        <v>17</v>
      </c>
      <c r="C37" s="35">
        <v>15</v>
      </c>
      <c r="D37" s="44">
        <v>2</v>
      </c>
      <c r="E37" s="47">
        <f t="shared" si="0"/>
        <v>13.333333333333334</v>
      </c>
    </row>
    <row r="38" spans="1:5" ht="25.5">
      <c r="A38" s="2" t="s">
        <v>97</v>
      </c>
      <c r="B38" s="9" t="s">
        <v>18</v>
      </c>
      <c r="C38" s="35"/>
      <c r="D38" s="43"/>
      <c r="E38" s="47">
        <v>0</v>
      </c>
    </row>
    <row r="39" spans="1:5" ht="15.75">
      <c r="A39" s="3" t="s">
        <v>79</v>
      </c>
      <c r="B39" s="14" t="s">
        <v>15</v>
      </c>
      <c r="C39" s="34">
        <f>C41</f>
        <v>0</v>
      </c>
      <c r="D39" s="43"/>
      <c r="E39" s="47">
        <v>0</v>
      </c>
    </row>
    <row r="40" spans="1:5" ht="25.5">
      <c r="A40" s="2" t="s">
        <v>80</v>
      </c>
      <c r="B40" s="9" t="s">
        <v>19</v>
      </c>
      <c r="C40" s="35"/>
      <c r="D40" s="43"/>
      <c r="E40" s="47">
        <v>0</v>
      </c>
    </row>
    <row r="41" spans="1:5" ht="14.25">
      <c r="A41" s="2" t="s">
        <v>81</v>
      </c>
      <c r="B41" s="9" t="s">
        <v>14</v>
      </c>
      <c r="C41" s="35">
        <v>0</v>
      </c>
      <c r="D41" s="43"/>
      <c r="E41" s="47">
        <v>0</v>
      </c>
    </row>
    <row r="42" spans="1:5" ht="15.75">
      <c r="A42" s="11" t="s">
        <v>82</v>
      </c>
      <c r="B42" s="17" t="s">
        <v>57</v>
      </c>
      <c r="C42" s="39">
        <f>C43+C56</f>
        <v>40338.79</v>
      </c>
      <c r="D42" s="39">
        <f>D43+D56</f>
        <v>7958.280000000001</v>
      </c>
      <c r="E42" s="46">
        <f t="shared" si="0"/>
        <v>19.728603659157848</v>
      </c>
    </row>
    <row r="43" spans="1:5" ht="47.25">
      <c r="A43" s="3" t="s">
        <v>83</v>
      </c>
      <c r="B43" s="14" t="s">
        <v>56</v>
      </c>
      <c r="C43" s="34">
        <f>C45+C50+C53+C44</f>
        <v>40338.79</v>
      </c>
      <c r="D43" s="34">
        <f>D45+D50+D53+D44</f>
        <v>7958.280000000001</v>
      </c>
      <c r="E43" s="48">
        <f t="shared" si="0"/>
        <v>19.728603659157848</v>
      </c>
    </row>
    <row r="44" spans="1:5" ht="25.5">
      <c r="A44" s="2" t="s">
        <v>98</v>
      </c>
      <c r="B44" s="9" t="s">
        <v>127</v>
      </c>
      <c r="C44" s="35">
        <v>12358.9</v>
      </c>
      <c r="D44" s="43">
        <v>2471.78</v>
      </c>
      <c r="E44" s="47">
        <f t="shared" si="0"/>
        <v>20</v>
      </c>
    </row>
    <row r="45" spans="1:5" ht="25.5">
      <c r="A45" s="3" t="s">
        <v>84</v>
      </c>
      <c r="B45" s="16" t="s">
        <v>7</v>
      </c>
      <c r="C45" s="34">
        <f>C48+C49+C46+C47</f>
        <v>15976.219999999998</v>
      </c>
      <c r="D45" s="34">
        <f>D48+D49+D46+D47</f>
        <v>5079.58</v>
      </c>
      <c r="E45" s="48">
        <f t="shared" si="0"/>
        <v>31.794629768493426</v>
      </c>
    </row>
    <row r="46" spans="1:5" ht="51" customHeight="1">
      <c r="A46" s="2" t="s">
        <v>130</v>
      </c>
      <c r="B46" s="41" t="s">
        <v>134</v>
      </c>
      <c r="C46" s="42">
        <v>8821.13</v>
      </c>
      <c r="D46" s="43">
        <v>3516.56</v>
      </c>
      <c r="E46" s="47">
        <f t="shared" si="0"/>
        <v>39.86518733994398</v>
      </c>
    </row>
    <row r="47" spans="1:5" ht="45" customHeight="1">
      <c r="A47" s="2" t="s">
        <v>131</v>
      </c>
      <c r="B47" s="41" t="s">
        <v>135</v>
      </c>
      <c r="C47" s="42">
        <v>5109.19</v>
      </c>
      <c r="D47" s="43">
        <v>1563.02</v>
      </c>
      <c r="E47" s="47">
        <f t="shared" si="0"/>
        <v>30.59232481078214</v>
      </c>
    </row>
    <row r="48" spans="1:5" ht="93.75" customHeight="1">
      <c r="A48" s="2" t="s">
        <v>85</v>
      </c>
      <c r="B48" s="9" t="s">
        <v>6</v>
      </c>
      <c r="C48" s="35">
        <v>2045.9</v>
      </c>
      <c r="D48" s="44">
        <v>0</v>
      </c>
      <c r="E48" s="47">
        <f t="shared" si="0"/>
        <v>0</v>
      </c>
    </row>
    <row r="49" spans="1:5" ht="22.5" customHeight="1">
      <c r="A49" s="2" t="s">
        <v>86</v>
      </c>
      <c r="B49" s="9" t="s">
        <v>11</v>
      </c>
      <c r="C49" s="35">
        <v>0</v>
      </c>
      <c r="D49" s="44">
        <v>0</v>
      </c>
      <c r="E49" s="47">
        <v>0</v>
      </c>
    </row>
    <row r="50" spans="1:5" ht="30" customHeight="1">
      <c r="A50" s="3" t="s">
        <v>87</v>
      </c>
      <c r="B50" s="16" t="s">
        <v>8</v>
      </c>
      <c r="C50" s="34">
        <f>C51+C52</f>
        <v>224.17</v>
      </c>
      <c r="D50" s="34">
        <f>D51+D52</f>
        <v>112.58</v>
      </c>
      <c r="E50" s="48">
        <f t="shared" si="0"/>
        <v>50.220814560378294</v>
      </c>
    </row>
    <row r="51" spans="1:5" ht="40.5" customHeight="1">
      <c r="A51" s="2" t="s">
        <v>88</v>
      </c>
      <c r="B51" s="9" t="s">
        <v>9</v>
      </c>
      <c r="C51" s="35">
        <v>223.17</v>
      </c>
      <c r="D51" s="43">
        <v>111.58</v>
      </c>
      <c r="E51" s="47">
        <f t="shared" si="0"/>
        <v>49.99775955549581</v>
      </c>
    </row>
    <row r="52" spans="1:5" ht="42.75" customHeight="1">
      <c r="A52" s="2" t="s">
        <v>89</v>
      </c>
      <c r="B52" s="9" t="s">
        <v>10</v>
      </c>
      <c r="C52" s="35">
        <v>1</v>
      </c>
      <c r="D52" s="44">
        <v>1</v>
      </c>
      <c r="E52" s="47">
        <f t="shared" si="0"/>
        <v>100</v>
      </c>
    </row>
    <row r="53" spans="1:5" ht="19.5" customHeight="1">
      <c r="A53" s="3" t="s">
        <v>90</v>
      </c>
      <c r="B53" s="16" t="s">
        <v>28</v>
      </c>
      <c r="C53" s="34">
        <f>C55+C54</f>
        <v>11779.5</v>
      </c>
      <c r="D53" s="34">
        <f>D55+D54</f>
        <v>294.34</v>
      </c>
      <c r="E53" s="48">
        <f t="shared" si="0"/>
        <v>2.498747824610552</v>
      </c>
    </row>
    <row r="54" spans="1:5" ht="63.75">
      <c r="A54" s="2" t="s">
        <v>91</v>
      </c>
      <c r="B54" s="9" t="s">
        <v>27</v>
      </c>
      <c r="C54" s="35">
        <v>0</v>
      </c>
      <c r="D54" s="44">
        <v>0</v>
      </c>
      <c r="E54" s="47"/>
    </row>
    <row r="55" spans="1:5" ht="25.5">
      <c r="A55" s="2" t="s">
        <v>92</v>
      </c>
      <c r="B55" s="9" t="s">
        <v>16</v>
      </c>
      <c r="C55" s="35">
        <f>11732.4+47.1</f>
        <v>11779.5</v>
      </c>
      <c r="D55" s="43">
        <v>294.34</v>
      </c>
      <c r="E55" s="47">
        <f t="shared" si="0"/>
        <v>2.498747824610552</v>
      </c>
    </row>
    <row r="56" spans="1:5" ht="38.25">
      <c r="A56" s="3" t="s">
        <v>93</v>
      </c>
      <c r="B56" s="16" t="s">
        <v>55</v>
      </c>
      <c r="C56" s="35"/>
      <c r="D56" s="43"/>
      <c r="E56" s="47"/>
    </row>
    <row r="57" spans="1:5" ht="51" customHeight="1">
      <c r="A57" s="2" t="s">
        <v>94</v>
      </c>
      <c r="B57" s="9" t="s">
        <v>54</v>
      </c>
      <c r="C57" s="35"/>
      <c r="D57" s="43"/>
      <c r="E57" s="47"/>
    </row>
    <row r="58" spans="1:5" ht="20.25">
      <c r="A58" s="1"/>
      <c r="B58" s="18" t="s">
        <v>53</v>
      </c>
      <c r="C58" s="39">
        <f>C10+C42</f>
        <v>55445.590000000004</v>
      </c>
      <c r="D58" s="39">
        <f>D10+D42</f>
        <v>10660.630000000001</v>
      </c>
      <c r="E58" s="46">
        <f t="shared" si="0"/>
        <v>19.22719191914091</v>
      </c>
    </row>
    <row r="59" ht="52.5" customHeight="1"/>
  </sheetData>
  <sheetProtection/>
  <mergeCells count="7">
    <mergeCell ref="A8:B8"/>
    <mergeCell ref="B1:E1"/>
    <mergeCell ref="B2:E2"/>
    <mergeCell ref="B3:E3"/>
    <mergeCell ref="B4:E4"/>
    <mergeCell ref="A6:E6"/>
    <mergeCell ref="A7:E7"/>
  </mergeCells>
  <printOptions/>
  <pageMargins left="0.7874015748031497" right="0.1968503937007874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9.57421875" style="0" customWidth="1"/>
    <col min="4" max="4" width="10.28125" style="0" customWidth="1"/>
    <col min="5" max="5" width="11.421875" style="0" customWidth="1"/>
    <col min="6" max="6" width="11.140625" style="0" customWidth="1"/>
  </cols>
  <sheetData>
    <row r="1" spans="2:6" ht="14.25">
      <c r="B1" s="50" t="s">
        <v>62</v>
      </c>
      <c r="C1" s="50"/>
      <c r="D1" s="50"/>
      <c r="E1" s="50"/>
      <c r="F1" s="50"/>
    </row>
    <row r="2" spans="2:6" ht="15">
      <c r="B2" s="51" t="s">
        <v>63</v>
      </c>
      <c r="C2" s="51"/>
      <c r="D2" s="51"/>
      <c r="E2" s="51"/>
      <c r="F2" s="51"/>
    </row>
    <row r="3" spans="2:6" ht="15">
      <c r="B3" s="51" t="s">
        <v>64</v>
      </c>
      <c r="C3" s="51"/>
      <c r="D3" s="51"/>
      <c r="E3" s="51"/>
      <c r="F3" s="51"/>
    </row>
    <row r="4" spans="1:6" ht="15">
      <c r="A4" s="7"/>
      <c r="B4" s="51" t="s">
        <v>123</v>
      </c>
      <c r="C4" s="51"/>
      <c r="D4" s="51"/>
      <c r="E4" s="51"/>
      <c r="F4" s="51"/>
    </row>
    <row r="5" spans="2:5" ht="14.25">
      <c r="B5" s="8"/>
      <c r="C5" s="8"/>
      <c r="D5" s="8"/>
      <c r="E5" s="8"/>
    </row>
    <row r="6" spans="1:6" ht="26.25" customHeight="1">
      <c r="A6" s="52" t="s">
        <v>61</v>
      </c>
      <c r="B6" s="52"/>
      <c r="C6" s="52"/>
      <c r="D6" s="52"/>
      <c r="E6" s="52"/>
      <c r="F6" s="52"/>
    </row>
    <row r="7" spans="1:6" ht="20.25" customHeight="1">
      <c r="A7" s="52" t="s">
        <v>122</v>
      </c>
      <c r="B7" s="52"/>
      <c r="C7" s="52"/>
      <c r="D7" s="52"/>
      <c r="E7" s="52"/>
      <c r="F7" s="52"/>
    </row>
    <row r="8" spans="1:5" ht="11.25" customHeight="1">
      <c r="A8" s="49"/>
      <c r="B8" s="49"/>
      <c r="C8" s="49"/>
      <c r="D8" s="49"/>
      <c r="E8" s="49"/>
    </row>
    <row r="9" spans="1:6" ht="53.25" customHeight="1">
      <c r="A9" s="6" t="s">
        <v>1</v>
      </c>
      <c r="B9" s="10" t="s">
        <v>0</v>
      </c>
      <c r="C9" s="6" t="s">
        <v>125</v>
      </c>
      <c r="D9" s="10" t="s">
        <v>126</v>
      </c>
      <c r="E9" s="10" t="s">
        <v>129</v>
      </c>
      <c r="F9" s="6" t="s">
        <v>124</v>
      </c>
    </row>
    <row r="10" spans="1:6" ht="37.5">
      <c r="A10" s="5"/>
      <c r="B10" s="12" t="s">
        <v>20</v>
      </c>
      <c r="C10" s="30">
        <f>C11+C34</f>
        <v>24263.36</v>
      </c>
      <c r="D10" s="30">
        <f>D11+D34</f>
        <v>20549.4</v>
      </c>
      <c r="E10" s="19">
        <f>E11+E34</f>
        <v>16364.400000000001</v>
      </c>
      <c r="F10" s="30">
        <f>F11+F34</f>
        <v>15106.800000000001</v>
      </c>
    </row>
    <row r="11" spans="1:6" ht="20.25">
      <c r="A11" s="4"/>
      <c r="B11" s="13" t="s">
        <v>60</v>
      </c>
      <c r="C11" s="30">
        <f>C12+C16+C24+C26+C29+C21</f>
        <v>21337.5</v>
      </c>
      <c r="D11" s="30">
        <f>D12+D16+D24+D26+D29</f>
        <v>15834.400000000001</v>
      </c>
      <c r="E11" s="20">
        <f>E12+E16+E24+E26+E29</f>
        <v>15834.400000000001</v>
      </c>
      <c r="F11" s="30">
        <f>F12+F16+F24+F26+F29+F21</f>
        <v>14591.800000000001</v>
      </c>
    </row>
    <row r="12" spans="1:6" ht="21.75" customHeight="1">
      <c r="A12" s="3" t="s">
        <v>103</v>
      </c>
      <c r="B12" s="14" t="s">
        <v>26</v>
      </c>
      <c r="C12" s="31">
        <f>SUM(C13:C15)</f>
        <v>1965.02</v>
      </c>
      <c r="D12" s="31">
        <f>SUM(D13:D15)</f>
        <v>1943.8</v>
      </c>
      <c r="E12" s="21">
        <f>SUM(E13:E15)</f>
        <v>1943.8</v>
      </c>
      <c r="F12" s="31">
        <v>1741.9</v>
      </c>
    </row>
    <row r="13" spans="1:6" ht="73.5" customHeight="1">
      <c r="A13" s="2" t="s">
        <v>100</v>
      </c>
      <c r="B13" s="9" t="s">
        <v>25</v>
      </c>
      <c r="C13" s="32">
        <v>1843.29</v>
      </c>
      <c r="D13" s="32">
        <v>1830</v>
      </c>
      <c r="E13" s="22">
        <v>1830</v>
      </c>
      <c r="F13" s="35">
        <v>1581.9</v>
      </c>
    </row>
    <row r="14" spans="1:6" ht="114" customHeight="1">
      <c r="A14" s="2" t="s">
        <v>101</v>
      </c>
      <c r="B14" s="9" t="s">
        <v>24</v>
      </c>
      <c r="C14" s="32">
        <v>24.02</v>
      </c>
      <c r="D14" s="32">
        <v>23.8</v>
      </c>
      <c r="E14" s="23">
        <v>23.8</v>
      </c>
      <c r="F14" s="35">
        <v>40</v>
      </c>
    </row>
    <row r="15" spans="1:6" ht="45" customHeight="1">
      <c r="A15" s="2" t="s">
        <v>102</v>
      </c>
      <c r="B15" s="9" t="s">
        <v>23</v>
      </c>
      <c r="C15" s="32">
        <v>97.71</v>
      </c>
      <c r="D15" s="32">
        <v>90</v>
      </c>
      <c r="E15" s="27">
        <v>90</v>
      </c>
      <c r="F15" s="35">
        <v>120</v>
      </c>
    </row>
    <row r="16" spans="1:6" ht="48.75" customHeight="1">
      <c r="A16" s="3" t="s">
        <v>104</v>
      </c>
      <c r="B16" s="14" t="s">
        <v>58</v>
      </c>
      <c r="C16" s="31">
        <f>SUM(C17:C20)</f>
        <v>3951.9</v>
      </c>
      <c r="D16" s="31">
        <f>SUM(D17:D19)</f>
        <v>2504</v>
      </c>
      <c r="E16" s="29">
        <f>SUM(E17:E19)</f>
        <v>2504</v>
      </c>
      <c r="F16" s="34">
        <v>2995.7</v>
      </c>
    </row>
    <row r="17" spans="1:6" ht="78.75" customHeight="1">
      <c r="A17" s="2" t="s">
        <v>105</v>
      </c>
      <c r="B17" s="9" t="s">
        <v>38</v>
      </c>
      <c r="C17" s="32">
        <v>1491.51</v>
      </c>
      <c r="D17" s="32">
        <v>2504</v>
      </c>
      <c r="E17" s="28">
        <v>2504</v>
      </c>
      <c r="F17" s="35">
        <v>1475.7</v>
      </c>
    </row>
    <row r="18" spans="1:6" ht="90.75" customHeight="1">
      <c r="A18" s="2" t="s">
        <v>106</v>
      </c>
      <c r="B18" s="9" t="s">
        <v>37</v>
      </c>
      <c r="C18" s="32">
        <v>33.6</v>
      </c>
      <c r="D18" s="32">
        <v>0</v>
      </c>
      <c r="E18" s="25">
        <v>0</v>
      </c>
      <c r="F18" s="35">
        <v>20</v>
      </c>
    </row>
    <row r="19" spans="1:6" ht="78" customHeight="1">
      <c r="A19" s="2" t="s">
        <v>121</v>
      </c>
      <c r="B19" s="9" t="s">
        <v>39</v>
      </c>
      <c r="C19" s="32">
        <v>2555.14</v>
      </c>
      <c r="D19" s="32">
        <v>0</v>
      </c>
      <c r="E19" s="25">
        <v>0</v>
      </c>
      <c r="F19" s="35">
        <v>1500</v>
      </c>
    </row>
    <row r="20" spans="1:6" ht="39" customHeight="1">
      <c r="A20" s="2" t="s">
        <v>107</v>
      </c>
      <c r="B20" s="9" t="s">
        <v>99</v>
      </c>
      <c r="C20" s="32">
        <v>-128.35</v>
      </c>
      <c r="D20" s="32">
        <v>0</v>
      </c>
      <c r="E20" s="25">
        <v>0</v>
      </c>
      <c r="F20" s="35">
        <v>0</v>
      </c>
    </row>
    <row r="21" spans="1:6" ht="15.75">
      <c r="A21" s="3" t="s">
        <v>108</v>
      </c>
      <c r="B21" s="14" t="s">
        <v>35</v>
      </c>
      <c r="C21" s="29">
        <f>C22</f>
        <v>51.41</v>
      </c>
      <c r="D21" s="33">
        <v>0</v>
      </c>
      <c r="E21" s="24">
        <f>E22+E23</f>
        <v>0</v>
      </c>
      <c r="F21" s="40">
        <f>F22</f>
        <v>23.6</v>
      </c>
    </row>
    <row r="22" spans="1:6" ht="14.25">
      <c r="A22" s="2" t="s">
        <v>109</v>
      </c>
      <c r="B22" s="9" t="s">
        <v>35</v>
      </c>
      <c r="C22" s="32">
        <f>C23</f>
        <v>51.41</v>
      </c>
      <c r="D22" s="32">
        <v>0</v>
      </c>
      <c r="E22" s="25">
        <v>0</v>
      </c>
      <c r="F22" s="35">
        <f>F23</f>
        <v>23.6</v>
      </c>
    </row>
    <row r="23" spans="1:6" ht="25.5">
      <c r="A23" s="2" t="s">
        <v>110</v>
      </c>
      <c r="B23" s="9" t="s">
        <v>34</v>
      </c>
      <c r="C23" s="32">
        <v>51.41</v>
      </c>
      <c r="D23" s="32">
        <v>0</v>
      </c>
      <c r="E23" s="25">
        <v>0</v>
      </c>
      <c r="F23" s="35">
        <v>23.6</v>
      </c>
    </row>
    <row r="24" spans="1:6" ht="15.75">
      <c r="A24" s="3" t="s">
        <v>111</v>
      </c>
      <c r="B24" s="14" t="s">
        <v>22</v>
      </c>
      <c r="C24" s="31">
        <f>C25</f>
        <v>1021.54</v>
      </c>
      <c r="D24" s="31">
        <f>D25</f>
        <v>980.1</v>
      </c>
      <c r="E24" s="24">
        <f>E25</f>
        <v>980.1</v>
      </c>
      <c r="F24" s="34">
        <f>F25</f>
        <v>1058</v>
      </c>
    </row>
    <row r="25" spans="1:6" ht="45.75" customHeight="1">
      <c r="A25" s="2" t="s">
        <v>112</v>
      </c>
      <c r="B25" s="9" t="s">
        <v>21</v>
      </c>
      <c r="C25" s="32">
        <v>1021.54</v>
      </c>
      <c r="D25" s="32">
        <v>980.1</v>
      </c>
      <c r="E25" s="25">
        <v>980.1</v>
      </c>
      <c r="F25" s="35">
        <v>1058</v>
      </c>
    </row>
    <row r="26" spans="1:6" ht="19.5" customHeight="1">
      <c r="A26" s="3" t="s">
        <v>113</v>
      </c>
      <c r="B26" s="14" t="s">
        <v>5</v>
      </c>
      <c r="C26" s="31">
        <f>C27+C28</f>
        <v>3132.77</v>
      </c>
      <c r="D26" s="31">
        <f>D27+D28</f>
        <v>2806.5</v>
      </c>
      <c r="E26" s="24">
        <f>E27+E28</f>
        <v>2806.5</v>
      </c>
      <c r="F26" s="34">
        <f>F27+F28</f>
        <v>0</v>
      </c>
    </row>
    <row r="27" spans="1:6" ht="14.25">
      <c r="A27" s="2" t="s">
        <v>114</v>
      </c>
      <c r="B27" s="9" t="s">
        <v>4</v>
      </c>
      <c r="C27" s="32">
        <v>109.11</v>
      </c>
      <c r="D27" s="32">
        <v>100</v>
      </c>
      <c r="E27" s="25">
        <v>100</v>
      </c>
      <c r="F27" s="35">
        <v>0</v>
      </c>
    </row>
    <row r="28" spans="1:6" ht="14.25">
      <c r="A28" s="2" t="s">
        <v>115</v>
      </c>
      <c r="B28" s="9" t="s">
        <v>3</v>
      </c>
      <c r="C28" s="32">
        <v>3023.66</v>
      </c>
      <c r="D28" s="32">
        <v>2706.5</v>
      </c>
      <c r="E28" s="25">
        <v>2706.5</v>
      </c>
      <c r="F28" s="35">
        <v>0</v>
      </c>
    </row>
    <row r="29" spans="1:6" ht="18.75" customHeight="1">
      <c r="A29" s="3" t="s">
        <v>116</v>
      </c>
      <c r="B29" s="14" t="s">
        <v>33</v>
      </c>
      <c r="C29" s="31">
        <v>11214.86</v>
      </c>
      <c r="D29" s="31">
        <f>D30+D32</f>
        <v>7600</v>
      </c>
      <c r="E29" s="24">
        <f>E30+E32</f>
        <v>7600</v>
      </c>
      <c r="F29" s="34">
        <v>8772.6</v>
      </c>
    </row>
    <row r="30" spans="1:6" ht="14.25">
      <c r="A30" s="2" t="s">
        <v>117</v>
      </c>
      <c r="B30" s="9" t="s">
        <v>32</v>
      </c>
      <c r="C30" s="32">
        <f>C31</f>
        <v>9645.55</v>
      </c>
      <c r="D30" s="32">
        <f>D31</f>
        <v>6200</v>
      </c>
      <c r="E30" s="25">
        <f>E31</f>
        <v>6200</v>
      </c>
      <c r="F30" s="38">
        <f>F31</f>
        <v>1900</v>
      </c>
    </row>
    <row r="31" spans="1:6" ht="39.75" customHeight="1">
      <c r="A31" s="2" t="s">
        <v>118</v>
      </c>
      <c r="B31" s="9" t="s">
        <v>31</v>
      </c>
      <c r="C31" s="32">
        <v>9645.55</v>
      </c>
      <c r="D31" s="32">
        <v>6200</v>
      </c>
      <c r="E31" s="36">
        <v>6200</v>
      </c>
      <c r="F31" s="35">
        <v>1900</v>
      </c>
    </row>
    <row r="32" spans="1:6" ht="14.25">
      <c r="A32" s="2" t="s">
        <v>119</v>
      </c>
      <c r="B32" s="9" t="s">
        <v>30</v>
      </c>
      <c r="C32" s="32">
        <f>C33</f>
        <v>1505.48</v>
      </c>
      <c r="D32" s="32">
        <f>D33</f>
        <v>1400</v>
      </c>
      <c r="E32" s="37">
        <f>E33</f>
        <v>1400</v>
      </c>
      <c r="F32" s="38">
        <f>F33</f>
        <v>6000</v>
      </c>
    </row>
    <row r="33" spans="1:6" ht="25.5">
      <c r="A33" s="2" t="s">
        <v>120</v>
      </c>
      <c r="B33" s="9" t="s">
        <v>29</v>
      </c>
      <c r="C33" s="32">
        <v>1505.48</v>
      </c>
      <c r="D33" s="32">
        <v>1400</v>
      </c>
      <c r="E33" s="28">
        <v>1400</v>
      </c>
      <c r="F33" s="35">
        <v>6000</v>
      </c>
    </row>
    <row r="34" spans="1:6" ht="20.25">
      <c r="A34" s="1"/>
      <c r="B34" s="15" t="s">
        <v>59</v>
      </c>
      <c r="C34" s="30">
        <f>C35+C40+C47</f>
        <v>2925.86</v>
      </c>
      <c r="D34" s="30">
        <f>D35+D40+D47</f>
        <v>4715</v>
      </c>
      <c r="E34" s="20">
        <f>E35+E40+E53</f>
        <v>530</v>
      </c>
      <c r="F34" s="39">
        <f>F35+F40</f>
        <v>515</v>
      </c>
    </row>
    <row r="35" spans="1:6" ht="66.75" customHeight="1">
      <c r="A35" s="3" t="s">
        <v>65</v>
      </c>
      <c r="B35" s="14" t="s">
        <v>52</v>
      </c>
      <c r="C35" s="31">
        <f>C38+C39+C36</f>
        <v>1406.97</v>
      </c>
      <c r="D35" s="31">
        <f>D38+D39+D36</f>
        <v>1900</v>
      </c>
      <c r="E35" s="24">
        <f>E38+E39</f>
        <v>500</v>
      </c>
      <c r="F35" s="34">
        <f>F38+F39</f>
        <v>500</v>
      </c>
    </row>
    <row r="36" spans="1:6" ht="64.5" customHeight="1">
      <c r="A36" s="2" t="s">
        <v>66</v>
      </c>
      <c r="B36" s="9" t="s">
        <v>36</v>
      </c>
      <c r="C36" s="32">
        <v>808.1</v>
      </c>
      <c r="D36" s="32">
        <v>1400</v>
      </c>
      <c r="E36" s="26">
        <v>0</v>
      </c>
      <c r="F36" s="35">
        <v>0</v>
      </c>
    </row>
    <row r="37" spans="1:6" ht="64.5" customHeight="1">
      <c r="A37" s="2" t="s">
        <v>67</v>
      </c>
      <c r="B37" s="9" t="s">
        <v>41</v>
      </c>
      <c r="C37" s="32">
        <v>0</v>
      </c>
      <c r="D37" s="32">
        <v>0</v>
      </c>
      <c r="E37" s="25">
        <v>0</v>
      </c>
      <c r="F37" s="35">
        <v>0</v>
      </c>
    </row>
    <row r="38" spans="1:6" ht="39.75" customHeight="1">
      <c r="A38" s="2" t="s">
        <v>68</v>
      </c>
      <c r="B38" s="9" t="s">
        <v>40</v>
      </c>
      <c r="C38" s="32">
        <v>0</v>
      </c>
      <c r="D38" s="32">
        <v>0</v>
      </c>
      <c r="E38" s="25">
        <v>0</v>
      </c>
      <c r="F38" s="35">
        <v>0</v>
      </c>
    </row>
    <row r="39" spans="1:6" ht="78.75" customHeight="1">
      <c r="A39" s="2" t="s">
        <v>69</v>
      </c>
      <c r="B39" s="9" t="s">
        <v>12</v>
      </c>
      <c r="C39" s="32">
        <v>598.87</v>
      </c>
      <c r="D39" s="32">
        <v>500</v>
      </c>
      <c r="E39" s="25">
        <v>500</v>
      </c>
      <c r="F39" s="35">
        <v>500</v>
      </c>
    </row>
    <row r="40" spans="1:6" ht="49.5" customHeight="1">
      <c r="A40" s="3" t="s">
        <v>95</v>
      </c>
      <c r="B40" s="14" t="s">
        <v>51</v>
      </c>
      <c r="C40" s="31">
        <f>C41</f>
        <v>15</v>
      </c>
      <c r="D40" s="31">
        <f>D41</f>
        <v>15</v>
      </c>
      <c r="E40" s="24">
        <f>E41</f>
        <v>15</v>
      </c>
      <c r="F40" s="34">
        <f>F41</f>
        <v>15</v>
      </c>
    </row>
    <row r="41" spans="1:6" ht="25.5">
      <c r="A41" s="2" t="s">
        <v>96</v>
      </c>
      <c r="B41" s="9" t="s">
        <v>17</v>
      </c>
      <c r="C41" s="32">
        <v>15</v>
      </c>
      <c r="D41" s="32">
        <v>15</v>
      </c>
      <c r="E41" s="25">
        <v>15</v>
      </c>
      <c r="F41" s="35">
        <v>15</v>
      </c>
    </row>
    <row r="42" spans="1:6" ht="25.5">
      <c r="A42" s="2" t="s">
        <v>97</v>
      </c>
      <c r="B42" s="9" t="s">
        <v>18</v>
      </c>
      <c r="C42" s="32"/>
      <c r="D42" s="32"/>
      <c r="E42" s="26"/>
      <c r="F42" s="35"/>
    </row>
    <row r="43" spans="1:6" ht="31.5">
      <c r="A43" s="3" t="s">
        <v>70</v>
      </c>
      <c r="B43" s="14" t="s">
        <v>45</v>
      </c>
      <c r="C43" s="33"/>
      <c r="D43" s="33"/>
      <c r="E43" s="25"/>
      <c r="F43" s="35"/>
    </row>
    <row r="44" spans="1:6" ht="76.5">
      <c r="A44" s="2" t="s">
        <v>71</v>
      </c>
      <c r="B44" s="9" t="s">
        <v>43</v>
      </c>
      <c r="C44" s="32"/>
      <c r="D44" s="32"/>
      <c r="E44" s="25"/>
      <c r="F44" s="35"/>
    </row>
    <row r="45" spans="1:6" ht="81" customHeight="1">
      <c r="A45" s="2" t="s">
        <v>72</v>
      </c>
      <c r="B45" s="9" t="s">
        <v>44</v>
      </c>
      <c r="C45" s="32"/>
      <c r="D45" s="32"/>
      <c r="E45" s="26"/>
      <c r="F45" s="35"/>
    </row>
    <row r="46" spans="1:6" ht="76.5">
      <c r="A46" s="2" t="s">
        <v>73</v>
      </c>
      <c r="B46" s="9" t="s">
        <v>42</v>
      </c>
      <c r="C46" s="32"/>
      <c r="D46" s="32"/>
      <c r="E46" s="25"/>
      <c r="F46" s="35"/>
    </row>
    <row r="47" spans="1:6" ht="28.5" customHeight="1">
      <c r="A47" s="3" t="s">
        <v>74</v>
      </c>
      <c r="B47" s="16" t="s">
        <v>48</v>
      </c>
      <c r="C47" s="31">
        <f>C48</f>
        <v>1503.89</v>
      </c>
      <c r="D47" s="31">
        <f>D48</f>
        <v>2800</v>
      </c>
      <c r="E47" s="25">
        <v>0</v>
      </c>
      <c r="F47" s="35">
        <v>0</v>
      </c>
    </row>
    <row r="48" spans="1:6" ht="38.25" customHeight="1">
      <c r="A48" s="2" t="s">
        <v>75</v>
      </c>
      <c r="B48" s="9" t="s">
        <v>50</v>
      </c>
      <c r="C48" s="32">
        <v>1503.89</v>
      </c>
      <c r="D48" s="32">
        <v>2800</v>
      </c>
      <c r="E48" s="25">
        <v>0</v>
      </c>
      <c r="F48" s="35">
        <v>0</v>
      </c>
    </row>
    <row r="49" spans="1:6" ht="56.25" customHeight="1">
      <c r="A49" s="2" t="s">
        <v>76</v>
      </c>
      <c r="B49" s="9" t="s">
        <v>49</v>
      </c>
      <c r="C49" s="32"/>
      <c r="D49" s="32"/>
      <c r="E49" s="25"/>
      <c r="F49" s="35"/>
    </row>
    <row r="50" spans="1:6" ht="51">
      <c r="A50" s="2" t="s">
        <v>47</v>
      </c>
      <c r="B50" s="9" t="s">
        <v>46</v>
      </c>
      <c r="C50" s="32"/>
      <c r="D50" s="32">
        <v>0</v>
      </c>
      <c r="E50" s="25"/>
      <c r="F50" s="35"/>
    </row>
    <row r="51" spans="1:6" ht="31.5">
      <c r="A51" s="3" t="s">
        <v>77</v>
      </c>
      <c r="B51" s="14" t="s">
        <v>2</v>
      </c>
      <c r="C51" s="33"/>
      <c r="D51" s="33"/>
      <c r="E51" s="25"/>
      <c r="F51" s="35"/>
    </row>
    <row r="52" spans="1:6" ht="39.75" customHeight="1">
      <c r="A52" s="2" t="s">
        <v>78</v>
      </c>
      <c r="B52" s="9" t="s">
        <v>13</v>
      </c>
      <c r="C52" s="32"/>
      <c r="D52" s="32"/>
      <c r="E52" s="25"/>
      <c r="F52" s="35"/>
    </row>
    <row r="53" spans="1:6" ht="15.75">
      <c r="A53" s="3" t="s">
        <v>79</v>
      </c>
      <c r="B53" s="14" t="s">
        <v>15</v>
      </c>
      <c r="C53" s="31">
        <f>C55</f>
        <v>0</v>
      </c>
      <c r="D53" s="31">
        <f>D55</f>
        <v>0</v>
      </c>
      <c r="E53" s="24">
        <f>E55</f>
        <v>15</v>
      </c>
      <c r="F53" s="34">
        <f>F55</f>
        <v>0</v>
      </c>
    </row>
    <row r="54" spans="1:6" ht="25.5">
      <c r="A54" s="2" t="s">
        <v>80</v>
      </c>
      <c r="B54" s="9" t="s">
        <v>19</v>
      </c>
      <c r="C54" s="32"/>
      <c r="D54" s="32"/>
      <c r="E54" s="26"/>
      <c r="F54" s="35"/>
    </row>
    <row r="55" spans="1:6" ht="14.25">
      <c r="A55" s="2" t="s">
        <v>81</v>
      </c>
      <c r="B55" s="9" t="s">
        <v>14</v>
      </c>
      <c r="C55" s="32"/>
      <c r="D55" s="32">
        <v>0</v>
      </c>
      <c r="E55" s="25">
        <v>15</v>
      </c>
      <c r="F55" s="35">
        <v>0</v>
      </c>
    </row>
    <row r="56" spans="1:6" ht="23.25" customHeight="1">
      <c r="A56" s="11" t="s">
        <v>82</v>
      </c>
      <c r="B56" s="17" t="s">
        <v>57</v>
      </c>
      <c r="C56" s="30">
        <f>C57+C69</f>
        <v>15556.380000000001</v>
      </c>
      <c r="D56" s="30">
        <f>D57+D69</f>
        <v>9992.72</v>
      </c>
      <c r="E56" s="20">
        <f>E57+E69</f>
        <v>20208.160000000003</v>
      </c>
      <c r="F56" s="39">
        <f>F57+F69</f>
        <v>24315.5</v>
      </c>
    </row>
    <row r="57" spans="1:6" ht="55.5" customHeight="1">
      <c r="A57" s="3" t="s">
        <v>83</v>
      </c>
      <c r="B57" s="14" t="s">
        <v>56</v>
      </c>
      <c r="C57" s="31">
        <f>C60+C63+C66+C58</f>
        <v>15556.380000000001</v>
      </c>
      <c r="D57" s="31">
        <f>D60+D63+D66+D58+D59</f>
        <v>9992.72</v>
      </c>
      <c r="E57" s="24">
        <f>E60+E63+E66+E58+E59</f>
        <v>20208.160000000003</v>
      </c>
      <c r="F57" s="34">
        <f>F60+F63+F66+F58+F59</f>
        <v>24315.5</v>
      </c>
    </row>
    <row r="58" spans="1:6" ht="28.5" customHeight="1">
      <c r="A58" s="2" t="s">
        <v>98</v>
      </c>
      <c r="B58" s="9" t="s">
        <v>127</v>
      </c>
      <c r="C58" s="32">
        <v>8271.1</v>
      </c>
      <c r="D58" s="32">
        <v>8901.9</v>
      </c>
      <c r="E58" s="25">
        <v>8901.9</v>
      </c>
      <c r="F58" s="35">
        <v>12358.9</v>
      </c>
    </row>
    <row r="59" spans="1:6" ht="28.5" customHeight="1">
      <c r="A59" s="2" t="s">
        <v>98</v>
      </c>
      <c r="B59" s="9" t="s">
        <v>128</v>
      </c>
      <c r="C59" s="32">
        <v>611.2</v>
      </c>
      <c r="D59" s="32">
        <v>654.9</v>
      </c>
      <c r="E59" s="25">
        <v>654.9</v>
      </c>
      <c r="F59" s="35">
        <v>0</v>
      </c>
    </row>
    <row r="60" spans="1:6" ht="30.75" customHeight="1">
      <c r="A60" s="3" t="s">
        <v>84</v>
      </c>
      <c r="B60" s="16" t="s">
        <v>7</v>
      </c>
      <c r="C60" s="31">
        <f>C61+C62</f>
        <v>5370.99</v>
      </c>
      <c r="D60" s="31">
        <f>D61+D62</f>
        <v>0</v>
      </c>
      <c r="E60" s="24">
        <f>E61+E62</f>
        <v>5608.77</v>
      </c>
      <c r="F60" s="34">
        <f>F61+F62</f>
        <v>0</v>
      </c>
    </row>
    <row r="61" spans="1:6" ht="91.5" customHeight="1">
      <c r="A61" s="2" t="s">
        <v>85</v>
      </c>
      <c r="B61" s="9" t="s">
        <v>6</v>
      </c>
      <c r="C61" s="32">
        <v>4011.55</v>
      </c>
      <c r="D61" s="32">
        <v>0</v>
      </c>
      <c r="E61" s="25">
        <v>3428.8</v>
      </c>
      <c r="F61" s="35">
        <v>0</v>
      </c>
    </row>
    <row r="62" spans="1:6" ht="23.25" customHeight="1">
      <c r="A62" s="2" t="s">
        <v>86</v>
      </c>
      <c r="B62" s="9" t="s">
        <v>11</v>
      </c>
      <c r="C62" s="32">
        <v>1359.44</v>
      </c>
      <c r="D62" s="32">
        <v>0</v>
      </c>
      <c r="E62" s="25">
        <f>964.67+1215.3</f>
        <v>2179.97</v>
      </c>
      <c r="F62" s="35">
        <v>0</v>
      </c>
    </row>
    <row r="63" spans="1:6" ht="27.75" customHeight="1">
      <c r="A63" s="3" t="s">
        <v>87</v>
      </c>
      <c r="B63" s="16" t="s">
        <v>8</v>
      </c>
      <c r="C63" s="31">
        <f>C64+C65</f>
        <v>299.63</v>
      </c>
      <c r="D63" s="31">
        <f>D64+D65</f>
        <v>340.8</v>
      </c>
      <c r="E63" s="24">
        <f>E64+E65</f>
        <v>276.51</v>
      </c>
      <c r="F63" s="34">
        <f>F64+F65</f>
        <v>224.2</v>
      </c>
    </row>
    <row r="64" spans="1:6" ht="43.5" customHeight="1">
      <c r="A64" s="2" t="s">
        <v>88</v>
      </c>
      <c r="B64" s="9" t="s">
        <v>9</v>
      </c>
      <c r="C64" s="32">
        <v>298.63</v>
      </c>
      <c r="D64" s="32">
        <v>339.8</v>
      </c>
      <c r="E64" s="25">
        <v>275.51</v>
      </c>
      <c r="F64" s="35">
        <v>223.2</v>
      </c>
    </row>
    <row r="65" spans="1:6" ht="28.5" customHeight="1">
      <c r="A65" s="2" t="s">
        <v>89</v>
      </c>
      <c r="B65" s="9" t="s">
        <v>10</v>
      </c>
      <c r="C65" s="32">
        <v>1</v>
      </c>
      <c r="D65" s="32">
        <v>1</v>
      </c>
      <c r="E65" s="25">
        <v>1</v>
      </c>
      <c r="F65" s="35">
        <v>1</v>
      </c>
    </row>
    <row r="66" spans="1:6" ht="23.25" customHeight="1">
      <c r="A66" s="3" t="s">
        <v>90</v>
      </c>
      <c r="B66" s="16" t="s">
        <v>28</v>
      </c>
      <c r="C66" s="31">
        <f>C68+C67</f>
        <v>1614.66</v>
      </c>
      <c r="D66" s="31">
        <f>D68+D67</f>
        <v>95.12</v>
      </c>
      <c r="E66" s="24">
        <f>E68+E67</f>
        <v>4766.08</v>
      </c>
      <c r="F66" s="34">
        <f>F68+F67</f>
        <v>11732.4</v>
      </c>
    </row>
    <row r="67" spans="1:6" ht="69.75" customHeight="1">
      <c r="A67" s="2" t="s">
        <v>91</v>
      </c>
      <c r="B67" s="9" t="s">
        <v>27</v>
      </c>
      <c r="C67" s="32">
        <v>167.7</v>
      </c>
      <c r="D67" s="32">
        <v>28</v>
      </c>
      <c r="E67" s="25">
        <v>28</v>
      </c>
      <c r="F67" s="35">
        <v>0</v>
      </c>
    </row>
    <row r="68" spans="1:6" ht="25.5">
      <c r="A68" s="2" t="s">
        <v>92</v>
      </c>
      <c r="B68" s="9" t="s">
        <v>16</v>
      </c>
      <c r="C68" s="32">
        <v>1446.96</v>
      </c>
      <c r="D68" s="32">
        <v>67.12</v>
      </c>
      <c r="E68" s="25">
        <v>4738.08</v>
      </c>
      <c r="F68" s="35">
        <v>11732.4</v>
      </c>
    </row>
    <row r="69" spans="1:6" ht="51.75" customHeight="1">
      <c r="A69" s="3" t="s">
        <v>93</v>
      </c>
      <c r="B69" s="16" t="s">
        <v>55</v>
      </c>
      <c r="C69" s="31"/>
      <c r="D69" s="31"/>
      <c r="E69" s="26"/>
      <c r="F69" s="35"/>
    </row>
    <row r="70" spans="1:6" ht="38.25">
      <c r="A70" s="2" t="s">
        <v>94</v>
      </c>
      <c r="B70" s="9" t="s">
        <v>54</v>
      </c>
      <c r="C70" s="32"/>
      <c r="D70" s="32"/>
      <c r="E70" s="26"/>
      <c r="F70" s="35"/>
    </row>
    <row r="71" spans="1:6" ht="20.25">
      <c r="A71" s="1"/>
      <c r="B71" s="18" t="s">
        <v>53</v>
      </c>
      <c r="C71" s="30">
        <f>C10+C56</f>
        <v>39819.740000000005</v>
      </c>
      <c r="D71" s="30">
        <f>D10+D56</f>
        <v>30542.120000000003</v>
      </c>
      <c r="E71" s="20">
        <f>E10+E56</f>
        <v>36572.560000000005</v>
      </c>
      <c r="F71" s="39">
        <f>F10+F56</f>
        <v>39422.3</v>
      </c>
    </row>
    <row r="72" ht="52.5" customHeight="1"/>
  </sheetData>
  <sheetProtection/>
  <mergeCells count="7">
    <mergeCell ref="A8:E8"/>
    <mergeCell ref="B1:F1"/>
    <mergeCell ref="B2:F2"/>
    <mergeCell ref="B3:F3"/>
    <mergeCell ref="B4:F4"/>
    <mergeCell ref="A6:F6"/>
    <mergeCell ref="A7:F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2016-04-25T08:38:56Z</cp:lastPrinted>
  <dcterms:created xsi:type="dcterms:W3CDTF">2015-07-21T13:23:07Z</dcterms:created>
  <dcterms:modified xsi:type="dcterms:W3CDTF">2016-04-29T11:38:43Z</dcterms:modified>
  <cp:category/>
  <cp:version/>
  <cp:contentType/>
  <cp:contentStatus/>
</cp:coreProperties>
</file>