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<sst xmlns="http://schemas.openxmlformats.org/spreadsheetml/2006/main" count="115" uniqueCount="114">
  <si>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Наименование показателя</t>
  </si>
  <si>
    <t>Код дохода по КД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</si>
  <si>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</si>
  <si>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</si>
  <si>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</si>
  <si>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</si>
  <si>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</si>
  <si>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</si>
  <si>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</si>
  <si>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</si>
  <si>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</si>
  <si>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</si>
  <si>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</si>
  <si>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</si>
  <si>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</si>
  <si>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</si>
  <si>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</si>
  <si>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</si>
  <si>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</si>
  <si>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</si>
  <si>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</si>
  <si>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</si>
  <si>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</si>
  <si>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</si>
  <si>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</si>
  <si>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</si>
  <si>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</si>
  <si>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</si>
  <si>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</si>
  <si>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</si>
  <si>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</si>
  <si>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</si>
  <si>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</si>
  <si>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</si>
  <si>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</si>
  <si>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</si>
  <si>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</si>
  <si>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</si>
  <si>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</si>
  <si>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</si>
  <si>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</si>
  <si>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</si>
  <si>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</si>
  <si>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</si>
  <si>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</si>
  <si>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</si>
  <si>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</si>
  <si>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</si>
  <si>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</si>
  <si>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</si>
  <si>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</si>
  <si>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</si>
  <si>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</si>
  <si>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</si>
  <si>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поступления доходов в бюджет Кобринского сельского поселения на 2015 год</t>
  </si>
  <si>
    <t>Приложение 2</t>
  </si>
  <si>
    <t>к Решению Совета депутатов</t>
  </si>
  <si>
    <t>Кобринского сельского поселения</t>
  </si>
  <si>
    <t>Утверждено бюджет 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</si>
  <si>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</si>
  <si>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</si>
  <si>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</si>
  <si>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</si>
  <si>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</si>
  <si>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</si>
  <si>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</si>
  <si>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</si>
  <si>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</si>
  <si>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</si>
  <si>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</si>
  <si>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</si>
  <si>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</si>
  <si>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</si>
  <si>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</si>
  <si>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</si>
  <si>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</si>
  <si>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</si>
  <si>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</si>
  <si>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608 2 07 00000 00 0000 000</t>
  </si>
  <si>
    <t>608 2 07 05030 13 0000 180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</si>
  <si>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</si>
  <si>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</si>
  <si>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</si>
  <si>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</si>
  <si>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</si>
  <si>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</si>
  <si>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</si>
  <si>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</si>
  <si>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</si>
  <si>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</si>
  <si>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</si>
  <si>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</si>
  <si>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</si>
  <si>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</si>
  <si>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</si>
  <si>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</si>
  <si>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</si>
  <si>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</si>
  <si>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</si>
  <si>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</si>
  <si>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</si>
  <si>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</si>
  <si>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</si>
  <si>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</si>
  <si>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</si>
  <si>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</si>
  <si>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</si>
  <si>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</si>
  <si>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</si>
  <si>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% исполнения</t>
  </si>
  <si>
    <t>608 1 11 09045 10 0111 120</t>
  </si>
  <si>
    <t>Прочие поступления от использования имущества (найм)</t>
  </si>
  <si>
    <t>Исполнено за 2015 год</t>
  </si>
  <si>
    <t>№ 08 от 31.03.2016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</si>
</sst>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28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5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40">
    <xf numFmtId="0" fontId="1" fillId="0" borderId="0" xfId="0" applyFont="1" applyFill="1" applyBorder="1" applyAlignment="1">
      <alignment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18" borderId="10" xfId="33" applyNumberFormat="1" applyFont="1" applyFill="1" applyBorder="1" applyAlignment="1">
      <alignment horizontal="left" vertical="center" wrapText="1" readingOrder="1"/>
      <protection/>
    </xf>
    <xf numFmtId="0" fontId="3" fillId="18" borderId="10" xfId="33" applyNumberFormat="1" applyFont="1" applyFill="1" applyBorder="1" applyAlignment="1">
      <alignment horizontal="center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center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4" fillId="0" borderId="10" xfId="33" applyNumberFormat="1" applyFont="1" applyFill="1" applyBorder="1" applyAlignment="1">
      <alignment horizontal="center" vertical="center" wrapText="1"/>
      <protection/>
    </xf>
    <xf numFmtId="164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18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4" fillId="18" borderId="11" xfId="33" applyNumberFormat="1" applyFont="1" applyFill="1" applyBorder="1" applyAlignment="1">
      <alignment horizontal="center" vertical="center" wrapText="1" readingOrder="1"/>
      <protection/>
    </xf>
    <xf numFmtId="2" fontId="10" fillId="0" borderId="0" xfId="0" applyNumberFormat="1" applyFont="1" applyFill="1" applyBorder="1" applyAlignment="1">
      <alignment horizontal="center" vertical="center"/>
    </xf>
    <xf numFmtId="0" fontId="2" fillId="19" borderId="13" xfId="33" applyNumberFormat="1" applyFont="1" applyFill="1" applyBorder="1" applyAlignment="1">
      <alignment horizontal="center" vertical="center" wrapText="1" readingOrder="1"/>
      <protection/>
    </xf>
    <xf numFmtId="164" fontId="4" fillId="18" borderId="14" xfId="33" applyNumberFormat="1" applyFont="1" applyFill="1" applyBorder="1" applyAlignment="1">
      <alignment horizontal="center" vertical="center" wrapText="1" readingOrder="1"/>
      <protection/>
    </xf>
    <xf numFmtId="164" fontId="4" fillId="18" borderId="15" xfId="33" applyNumberFormat="1" applyFont="1" applyFill="1" applyBorder="1" applyAlignment="1">
      <alignment horizontal="center" vertical="center" wrapText="1" readingOrder="1"/>
      <protection/>
    </xf>
    <xf numFmtId="164" fontId="2" fillId="0" borderId="15" xfId="33" applyNumberFormat="1" applyFont="1" applyFill="1" applyBorder="1" applyAlignment="1">
      <alignment horizontal="center" vertical="center" wrapText="1" readingOrder="1"/>
      <protection/>
    </xf>
    <xf numFmtId="164" fontId="4" fillId="0" borderId="15" xfId="33" applyNumberFormat="1" applyFont="1" applyFill="1" applyBorder="1" applyAlignment="1">
      <alignment horizontal="center" vertical="center" wrapText="1"/>
      <protection/>
    </xf>
    <xf numFmtId="164" fontId="4" fillId="0" borderId="15" xfId="33" applyNumberFormat="1" applyFont="1" applyFill="1" applyBorder="1" applyAlignment="1">
      <alignment horizontal="center" vertical="center" wrapText="1" readingOrder="1"/>
      <protection/>
    </xf>
    <xf numFmtId="0" fontId="10" fillId="0" borderId="12" xfId="0" applyFont="1" applyFill="1" applyBorder="1" applyAlignment="1">
      <alignment horizontal="center" vertical="center" wrapText="1"/>
    </xf>
    <xf numFmtId="1" fontId="10" fillId="18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zoomScalePageLayoutView="0" workbookViewId="0" topLeftCell="A1">
      <selection activeCell="C4" sqref="C4:D4"/>
    </sheetView>
  </sheetViews>
  <sheetFormatPr defaultColWidth="9.140625" defaultRowHeight="15"/>
  <cols>
    <col min="1" max="1" width="27.421875" style="0" customWidth="1"/>
    <col min="2" max="2" width="55.421875" style="0" customWidth="1"/>
    <col min="3" max="3" width="11.8515625" style="0" customWidth="1"/>
    <col min="4" max="4" width="12.140625" style="0" customWidth="1"/>
    <col min="5" max="5" width="8.8515625" style="0" customWidth="1"/>
  </cols>
  <sheetData>
    <row r="1" spans="2:4" ht="15">
      <c r="B1" s="19"/>
      <c r="C1" s="37" t="s">
        <v>55</v>
      </c>
      <c r="D1" s="37"/>
    </row>
    <row r="2" spans="2:4" ht="15">
      <c r="B2" s="19"/>
      <c r="C2" s="38" t="s">
        <v>56</v>
      </c>
      <c r="D2" s="38"/>
    </row>
    <row r="3" spans="2:4" ht="15">
      <c r="B3" s="39" t="s">
        <v>57</v>
      </c>
      <c r="C3" s="39"/>
      <c r="D3" s="39"/>
    </row>
    <row r="4" spans="1:4" ht="15">
      <c r="A4" s="14"/>
      <c r="B4" s="20"/>
      <c r="C4" s="39" t="s">
        <v>113</v>
      </c>
      <c r="D4" s="39"/>
    </row>
    <row r="5" spans="2:4" ht="14.25">
      <c r="B5" s="15"/>
      <c r="C5" s="15"/>
      <c r="D5" s="15"/>
    </row>
    <row r="6" spans="1:4" ht="26.25" customHeight="1">
      <c r="A6" s="35" t="s">
        <v>53</v>
      </c>
      <c r="B6" s="35"/>
      <c r="C6" s="35"/>
      <c r="D6" s="35"/>
    </row>
    <row r="7" spans="1:4" ht="20.25" customHeight="1">
      <c r="A7" s="35" t="s">
        <v>54</v>
      </c>
      <c r="B7" s="35"/>
      <c r="C7" s="35"/>
      <c r="D7" s="35"/>
    </row>
    <row r="8" spans="1:4" ht="11.25" customHeight="1">
      <c r="A8" s="36"/>
      <c r="B8" s="36"/>
      <c r="C8" s="36"/>
      <c r="D8" s="36"/>
    </row>
    <row r="9" spans="1:5" ht="63.75">
      <c r="A9" s="13" t="s">
        <v>1</v>
      </c>
      <c r="B9" s="13" t="s">
        <v>0</v>
      </c>
      <c r="C9" s="13" t="s">
        <v>58</v>
      </c>
      <c r="D9" s="25" t="s">
        <v>112</v>
      </c>
      <c r="E9" s="31" t="s">
        <v>109</v>
      </c>
    </row>
    <row r="10" spans="1:5" ht="20.25">
      <c r="A10" s="11"/>
      <c r="B10" s="12" t="s">
        <v>20</v>
      </c>
      <c r="C10" s="23">
        <f>C11+C34</f>
        <v>21259.91</v>
      </c>
      <c r="D10" s="26">
        <f>D11+D34</f>
        <v>21503.719999999998</v>
      </c>
      <c r="E10" s="32">
        <f>D10/C10*100</f>
        <v>101.14680635995165</v>
      </c>
    </row>
    <row r="11" spans="1:5" ht="20.25">
      <c r="A11" s="6"/>
      <c r="B11" s="7" t="s">
        <v>52</v>
      </c>
      <c r="C11" s="21">
        <f>C12+C16+C24+C26+C29+C21</f>
        <v>20624.57</v>
      </c>
      <c r="D11" s="21">
        <f>D12+D16+D24+D26+D29+D21</f>
        <v>20859.659999999996</v>
      </c>
      <c r="E11" s="32">
        <f>D11/C11*100</f>
        <v>101.13985406726054</v>
      </c>
    </row>
    <row r="12" spans="1:5" ht="18" customHeight="1">
      <c r="A12" s="1" t="s">
        <v>90</v>
      </c>
      <c r="B12" s="3" t="s">
        <v>26</v>
      </c>
      <c r="C12" s="18">
        <f>SUM(C13:C15)</f>
        <v>1743.8</v>
      </c>
      <c r="D12" s="28">
        <f>SUM(D13:D15)</f>
        <v>1660.4199999999998</v>
      </c>
      <c r="E12" s="33">
        <f>D12/C12*100</f>
        <v>95.21848835875673</v>
      </c>
    </row>
    <row r="13" spans="1:5" ht="51">
      <c r="A13" s="4" t="s">
        <v>87</v>
      </c>
      <c r="B13" s="4" t="s">
        <v>25</v>
      </c>
      <c r="C13" s="24">
        <v>1630</v>
      </c>
      <c r="D13" s="29">
        <v>1506.1</v>
      </c>
      <c r="E13" s="34">
        <f aca="true" t="shared" si="0" ref="E13:E63">D13/C13*100</f>
        <v>92.39877300613496</v>
      </c>
    </row>
    <row r="14" spans="1:5" ht="76.5">
      <c r="A14" s="4" t="s">
        <v>88</v>
      </c>
      <c r="B14" s="4" t="s">
        <v>24</v>
      </c>
      <c r="C14" s="16">
        <v>23.8</v>
      </c>
      <c r="D14" s="29">
        <v>35.82</v>
      </c>
      <c r="E14" s="34">
        <f t="shared" si="0"/>
        <v>150.50420168067228</v>
      </c>
    </row>
    <row r="15" spans="1:5" ht="38.25">
      <c r="A15" s="4" t="s">
        <v>89</v>
      </c>
      <c r="B15" s="4" t="s">
        <v>23</v>
      </c>
      <c r="C15" s="16">
        <v>90</v>
      </c>
      <c r="D15" s="29">
        <v>118.5</v>
      </c>
      <c r="E15" s="34">
        <f t="shared" si="0"/>
        <v>131.66666666666666</v>
      </c>
    </row>
    <row r="16" spans="1:5" ht="33.75" customHeight="1">
      <c r="A16" s="1" t="s">
        <v>91</v>
      </c>
      <c r="B16" s="3" t="s">
        <v>50</v>
      </c>
      <c r="C16" s="18">
        <f>SUM(C17:C19)</f>
        <v>2576.5</v>
      </c>
      <c r="D16" s="28">
        <f>SUM(D17:D20)</f>
        <v>2798.3700000000003</v>
      </c>
      <c r="E16" s="33">
        <f t="shared" si="0"/>
        <v>108.61129439161654</v>
      </c>
    </row>
    <row r="17" spans="1:5" ht="60.75" customHeight="1">
      <c r="A17" s="4" t="s">
        <v>92</v>
      </c>
      <c r="B17" s="4" t="s">
        <v>38</v>
      </c>
      <c r="C17" s="17">
        <v>2504</v>
      </c>
      <c r="D17" s="30">
        <v>975.52</v>
      </c>
      <c r="E17" s="34">
        <f t="shared" si="0"/>
        <v>38.95846645367412</v>
      </c>
    </row>
    <row r="18" spans="1:5" ht="71.25" customHeight="1">
      <c r="A18" s="4" t="s">
        <v>93</v>
      </c>
      <c r="B18" s="4" t="s">
        <v>37</v>
      </c>
      <c r="C18" s="17">
        <v>0</v>
      </c>
      <c r="D18" s="30">
        <v>26.43</v>
      </c>
      <c r="E18" s="34">
        <v>0</v>
      </c>
    </row>
    <row r="19" spans="1:5" ht="55.5" customHeight="1">
      <c r="A19" s="4" t="s">
        <v>108</v>
      </c>
      <c r="B19" s="4" t="s">
        <v>39</v>
      </c>
      <c r="C19" s="17">
        <v>72.5</v>
      </c>
      <c r="D19" s="30">
        <v>1921.89</v>
      </c>
      <c r="E19" s="34">
        <f t="shared" si="0"/>
        <v>2650.88275862069</v>
      </c>
    </row>
    <row r="20" spans="1:5" ht="39" customHeight="1">
      <c r="A20" s="4" t="s">
        <v>94</v>
      </c>
      <c r="B20" s="4" t="s">
        <v>86</v>
      </c>
      <c r="C20" s="17">
        <v>0</v>
      </c>
      <c r="D20" s="30">
        <v>-125.47</v>
      </c>
      <c r="E20" s="34">
        <v>0</v>
      </c>
    </row>
    <row r="21" spans="1:5" ht="21" customHeight="1">
      <c r="A21" s="1" t="s">
        <v>95</v>
      </c>
      <c r="B21" s="3" t="s">
        <v>35</v>
      </c>
      <c r="C21" s="18">
        <f>C22+C23</f>
        <v>17.67</v>
      </c>
      <c r="D21" s="28">
        <f>D22+D23</f>
        <v>17.67</v>
      </c>
      <c r="E21" s="33">
        <f t="shared" si="0"/>
        <v>100</v>
      </c>
    </row>
    <row r="22" spans="1:5" ht="14.25">
      <c r="A22" s="4" t="s">
        <v>96</v>
      </c>
      <c r="B22" s="4" t="s">
        <v>35</v>
      </c>
      <c r="C22" s="17">
        <v>17.67</v>
      </c>
      <c r="D22" s="30">
        <v>17.67</v>
      </c>
      <c r="E22" s="34">
        <f t="shared" si="0"/>
        <v>100</v>
      </c>
    </row>
    <row r="23" spans="1:5" ht="25.5">
      <c r="A23" s="4" t="s">
        <v>97</v>
      </c>
      <c r="B23" s="4" t="s">
        <v>34</v>
      </c>
      <c r="C23" s="17">
        <v>0</v>
      </c>
      <c r="D23" s="30">
        <v>0</v>
      </c>
      <c r="E23" s="34"/>
    </row>
    <row r="24" spans="1:5" ht="25.5" customHeight="1">
      <c r="A24" s="1" t="s">
        <v>98</v>
      </c>
      <c r="B24" s="3" t="s">
        <v>22</v>
      </c>
      <c r="C24" s="18">
        <f>C25</f>
        <v>1180.1</v>
      </c>
      <c r="D24" s="28">
        <f>D25</f>
        <v>1204.45</v>
      </c>
      <c r="E24" s="33">
        <f t="shared" si="0"/>
        <v>102.06338445894416</v>
      </c>
    </row>
    <row r="25" spans="1:5" ht="38.25">
      <c r="A25" s="4" t="s">
        <v>99</v>
      </c>
      <c r="B25" s="4" t="s">
        <v>21</v>
      </c>
      <c r="C25" s="17">
        <v>1180.1</v>
      </c>
      <c r="D25" s="30">
        <v>1204.45</v>
      </c>
      <c r="E25" s="34">
        <f t="shared" si="0"/>
        <v>102.06338445894416</v>
      </c>
    </row>
    <row r="26" spans="1:5" ht="23.25" customHeight="1">
      <c r="A26" s="1" t="s">
        <v>100</v>
      </c>
      <c r="B26" s="3" t="s">
        <v>4</v>
      </c>
      <c r="C26" s="18">
        <f>C27+C28</f>
        <v>3306.5</v>
      </c>
      <c r="D26" s="28">
        <f>D27+D28</f>
        <v>3339.7000000000003</v>
      </c>
      <c r="E26" s="34">
        <f t="shared" si="0"/>
        <v>101.00408286708</v>
      </c>
    </row>
    <row r="27" spans="1:5" ht="14.25">
      <c r="A27" s="4" t="s">
        <v>101</v>
      </c>
      <c r="B27" s="4" t="s">
        <v>3</v>
      </c>
      <c r="C27" s="17">
        <v>100</v>
      </c>
      <c r="D27" s="30">
        <v>53.92</v>
      </c>
      <c r="E27" s="34">
        <f t="shared" si="0"/>
        <v>53.92</v>
      </c>
    </row>
    <row r="28" spans="1:5" ht="14.25">
      <c r="A28" s="4" t="s">
        <v>102</v>
      </c>
      <c r="B28" s="4" t="s">
        <v>2</v>
      </c>
      <c r="C28" s="17">
        <v>3206.5</v>
      </c>
      <c r="D28" s="30">
        <v>3285.78</v>
      </c>
      <c r="E28" s="34">
        <f t="shared" si="0"/>
        <v>102.47247777951038</v>
      </c>
    </row>
    <row r="29" spans="1:5" ht="20.25" customHeight="1">
      <c r="A29" s="1" t="s">
        <v>103</v>
      </c>
      <c r="B29" s="3" t="s">
        <v>33</v>
      </c>
      <c r="C29" s="18">
        <f>C30+C32</f>
        <v>11800</v>
      </c>
      <c r="D29" s="28">
        <f>D30+D32</f>
        <v>11839.05</v>
      </c>
      <c r="E29" s="34">
        <f t="shared" si="0"/>
        <v>100.33093220338982</v>
      </c>
    </row>
    <row r="30" spans="1:5" ht="14.25">
      <c r="A30" s="4" t="s">
        <v>104</v>
      </c>
      <c r="B30" s="4" t="s">
        <v>32</v>
      </c>
      <c r="C30" s="17">
        <f>C31</f>
        <v>6200</v>
      </c>
      <c r="D30" s="30">
        <f>D31</f>
        <v>3011.97</v>
      </c>
      <c r="E30" s="34">
        <f t="shared" si="0"/>
        <v>48.58016129032258</v>
      </c>
    </row>
    <row r="31" spans="1:5" ht="25.5">
      <c r="A31" s="4" t="s">
        <v>105</v>
      </c>
      <c r="B31" s="4" t="s">
        <v>31</v>
      </c>
      <c r="C31" s="17">
        <v>6200</v>
      </c>
      <c r="D31" s="30">
        <v>3011.97</v>
      </c>
      <c r="E31" s="34">
        <f t="shared" si="0"/>
        <v>48.58016129032258</v>
      </c>
    </row>
    <row r="32" spans="1:5" ht="14.25">
      <c r="A32" s="4" t="s">
        <v>106</v>
      </c>
      <c r="B32" s="4" t="s">
        <v>30</v>
      </c>
      <c r="C32" s="17">
        <f>C33</f>
        <v>5600</v>
      </c>
      <c r="D32" s="30">
        <f>D33</f>
        <v>8827.08</v>
      </c>
      <c r="E32" s="34">
        <f t="shared" si="0"/>
        <v>157.62642857142856</v>
      </c>
    </row>
    <row r="33" spans="1:5" ht="25.5">
      <c r="A33" s="4" t="s">
        <v>107</v>
      </c>
      <c r="B33" s="4" t="s">
        <v>29</v>
      </c>
      <c r="C33" s="17">
        <v>5600</v>
      </c>
      <c r="D33" s="30">
        <v>8827.08</v>
      </c>
      <c r="E33" s="34">
        <f t="shared" si="0"/>
        <v>157.62642857142856</v>
      </c>
    </row>
    <row r="34" spans="1:5" ht="20.25">
      <c r="A34" s="2"/>
      <c r="B34" s="7" t="s">
        <v>51</v>
      </c>
      <c r="C34" s="21">
        <f>C35+C41+C44</f>
        <v>635.34</v>
      </c>
      <c r="D34" s="27">
        <f>D35+D41+D44</f>
        <v>644.06</v>
      </c>
      <c r="E34" s="32">
        <f t="shared" si="0"/>
        <v>101.37249346806433</v>
      </c>
    </row>
    <row r="35" spans="1:5" ht="47.25">
      <c r="A35" s="1" t="s">
        <v>59</v>
      </c>
      <c r="B35" s="3" t="s">
        <v>43</v>
      </c>
      <c r="C35" s="18">
        <f>C38+C39+C40</f>
        <v>603.34</v>
      </c>
      <c r="D35" s="18">
        <f>D38+D39+D40</f>
        <v>611.6899999999999</v>
      </c>
      <c r="E35" s="33">
        <f t="shared" si="0"/>
        <v>101.38396260814797</v>
      </c>
    </row>
    <row r="36" spans="1:5" ht="51">
      <c r="A36" s="4" t="s">
        <v>60</v>
      </c>
      <c r="B36" s="4" t="s">
        <v>36</v>
      </c>
      <c r="C36" s="22"/>
      <c r="D36" s="30"/>
      <c r="E36" s="34"/>
    </row>
    <row r="37" spans="1:5" ht="51">
      <c r="A37" s="4" t="s">
        <v>61</v>
      </c>
      <c r="B37" s="4" t="s">
        <v>41</v>
      </c>
      <c r="C37" s="17"/>
      <c r="D37" s="30"/>
      <c r="E37" s="34"/>
    </row>
    <row r="38" spans="1:5" ht="25.5">
      <c r="A38" s="4" t="s">
        <v>62</v>
      </c>
      <c r="B38" s="4" t="s">
        <v>40</v>
      </c>
      <c r="C38" s="17">
        <v>88.94</v>
      </c>
      <c r="D38" s="30">
        <v>88.94</v>
      </c>
      <c r="E38" s="34">
        <f t="shared" si="0"/>
        <v>100</v>
      </c>
    </row>
    <row r="39" spans="1:5" ht="69" customHeight="1">
      <c r="A39" s="4" t="s">
        <v>63</v>
      </c>
      <c r="B39" s="4" t="s">
        <v>11</v>
      </c>
      <c r="C39" s="17">
        <v>14.4</v>
      </c>
      <c r="D39" s="30">
        <v>21.6</v>
      </c>
      <c r="E39" s="34">
        <f t="shared" si="0"/>
        <v>150</v>
      </c>
    </row>
    <row r="40" spans="1:5" ht="14.25">
      <c r="A40" s="4" t="s">
        <v>110</v>
      </c>
      <c r="B40" s="4" t="s">
        <v>111</v>
      </c>
      <c r="C40" s="17">
        <v>500</v>
      </c>
      <c r="D40" s="30">
        <v>501.15</v>
      </c>
      <c r="E40" s="34">
        <f t="shared" si="0"/>
        <v>100.22999999999999</v>
      </c>
    </row>
    <row r="41" spans="1:5" ht="31.5">
      <c r="A41" s="1" t="s">
        <v>82</v>
      </c>
      <c r="B41" s="3" t="s">
        <v>42</v>
      </c>
      <c r="C41" s="18">
        <f>C42</f>
        <v>17</v>
      </c>
      <c r="D41" s="28">
        <f>D42</f>
        <v>17</v>
      </c>
      <c r="E41" s="33">
        <f t="shared" si="0"/>
        <v>100</v>
      </c>
    </row>
    <row r="42" spans="1:5" ht="25.5">
      <c r="A42" s="4" t="s">
        <v>83</v>
      </c>
      <c r="B42" s="4" t="s">
        <v>15</v>
      </c>
      <c r="C42" s="17">
        <v>17</v>
      </c>
      <c r="D42" s="30">
        <v>17</v>
      </c>
      <c r="E42" s="34">
        <f t="shared" si="0"/>
        <v>100</v>
      </c>
    </row>
    <row r="43" spans="1:5" ht="14.25">
      <c r="A43" s="4" t="s">
        <v>84</v>
      </c>
      <c r="B43" s="4" t="s">
        <v>16</v>
      </c>
      <c r="C43" s="22"/>
      <c r="D43" s="30"/>
      <c r="E43" s="34"/>
    </row>
    <row r="44" spans="1:5" ht="22.5" customHeight="1">
      <c r="A44" s="1" t="s">
        <v>64</v>
      </c>
      <c r="B44" s="3" t="s">
        <v>13</v>
      </c>
      <c r="C44" s="18">
        <f>C46</f>
        <v>15</v>
      </c>
      <c r="D44" s="28">
        <f>D45+D46</f>
        <v>15.37</v>
      </c>
      <c r="E44" s="33">
        <f t="shared" si="0"/>
        <v>102.46666666666667</v>
      </c>
    </row>
    <row r="45" spans="1:5" ht="14.25">
      <c r="A45" s="4" t="s">
        <v>65</v>
      </c>
      <c r="B45" s="4" t="s">
        <v>19</v>
      </c>
      <c r="C45" s="22">
        <v>0</v>
      </c>
      <c r="D45" s="30">
        <v>0.37</v>
      </c>
      <c r="E45" s="34"/>
    </row>
    <row r="46" spans="1:5" ht="21" customHeight="1">
      <c r="A46" s="4" t="s">
        <v>66</v>
      </c>
      <c r="B46" s="4" t="s">
        <v>12</v>
      </c>
      <c r="C46" s="17">
        <v>15</v>
      </c>
      <c r="D46" s="30">
        <v>15</v>
      </c>
      <c r="E46" s="34">
        <f t="shared" si="0"/>
        <v>100</v>
      </c>
    </row>
    <row r="47" spans="1:5" ht="15.75">
      <c r="A47" s="9" t="s">
        <v>67</v>
      </c>
      <c r="B47" s="10" t="s">
        <v>49</v>
      </c>
      <c r="C47" s="21">
        <f>C48+C61</f>
        <v>20694.44</v>
      </c>
      <c r="D47" s="27">
        <f>D48+D61</f>
        <v>20319.61</v>
      </c>
      <c r="E47" s="32">
        <f t="shared" si="0"/>
        <v>98.188740550602</v>
      </c>
    </row>
    <row r="48" spans="1:5" ht="47.25">
      <c r="A48" s="1" t="s">
        <v>68</v>
      </c>
      <c r="B48" s="3" t="s">
        <v>48</v>
      </c>
      <c r="C48" s="18">
        <f>C50+C53+C56+C49</f>
        <v>20694.44</v>
      </c>
      <c r="D48" s="28">
        <f>D50+D53+D56+D49</f>
        <v>20458.5</v>
      </c>
      <c r="E48" s="33">
        <f t="shared" si="0"/>
        <v>98.85988700346567</v>
      </c>
    </row>
    <row r="49" spans="1:5" ht="30" customHeight="1">
      <c r="A49" s="4" t="s">
        <v>85</v>
      </c>
      <c r="B49" s="4" t="s">
        <v>45</v>
      </c>
      <c r="C49" s="17">
        <v>9556.8</v>
      </c>
      <c r="D49" s="30">
        <v>9556.8</v>
      </c>
      <c r="E49" s="34">
        <f t="shared" si="0"/>
        <v>100</v>
      </c>
    </row>
    <row r="50" spans="1:5" ht="33" customHeight="1">
      <c r="A50" s="5" t="s">
        <v>69</v>
      </c>
      <c r="B50" s="8" t="s">
        <v>6</v>
      </c>
      <c r="C50" s="18">
        <f>C51+C52</f>
        <v>5608.77</v>
      </c>
      <c r="D50" s="28">
        <f>D51+D52</f>
        <v>5608.77</v>
      </c>
      <c r="E50" s="33">
        <f t="shared" si="0"/>
        <v>100</v>
      </c>
    </row>
    <row r="51" spans="1:5" ht="65.25" customHeight="1">
      <c r="A51" s="4" t="s">
        <v>70</v>
      </c>
      <c r="B51" s="4" t="s">
        <v>5</v>
      </c>
      <c r="C51" s="17">
        <v>3428.8</v>
      </c>
      <c r="D51" s="30">
        <v>3428.8</v>
      </c>
      <c r="E51" s="34">
        <f t="shared" si="0"/>
        <v>100</v>
      </c>
    </row>
    <row r="52" spans="1:5" ht="20.25" customHeight="1">
      <c r="A52" s="4" t="s">
        <v>71</v>
      </c>
      <c r="B52" s="4" t="s">
        <v>10</v>
      </c>
      <c r="C52" s="17">
        <v>2179.97</v>
      </c>
      <c r="D52" s="30">
        <v>2179.97</v>
      </c>
      <c r="E52" s="34">
        <f t="shared" si="0"/>
        <v>100</v>
      </c>
    </row>
    <row r="53" spans="1:5" ht="25.5">
      <c r="A53" s="5" t="s">
        <v>72</v>
      </c>
      <c r="B53" s="8" t="s">
        <v>7</v>
      </c>
      <c r="C53" s="18">
        <f>C54+C55</f>
        <v>298.53</v>
      </c>
      <c r="D53" s="28">
        <f>D54+D55</f>
        <v>298.53</v>
      </c>
      <c r="E53" s="33">
        <f t="shared" si="0"/>
        <v>100</v>
      </c>
    </row>
    <row r="54" spans="1:5" ht="25.5">
      <c r="A54" s="4" t="s">
        <v>73</v>
      </c>
      <c r="B54" s="4" t="s">
        <v>8</v>
      </c>
      <c r="C54" s="17">
        <v>297.53</v>
      </c>
      <c r="D54" s="30">
        <v>297.53</v>
      </c>
      <c r="E54" s="34">
        <f t="shared" si="0"/>
        <v>100</v>
      </c>
    </row>
    <row r="55" spans="1:5" ht="25.5">
      <c r="A55" s="4" t="s">
        <v>74</v>
      </c>
      <c r="B55" s="4" t="s">
        <v>9</v>
      </c>
      <c r="C55" s="17">
        <v>1</v>
      </c>
      <c r="D55" s="30">
        <v>1</v>
      </c>
      <c r="E55" s="34">
        <f t="shared" si="0"/>
        <v>100</v>
      </c>
    </row>
    <row r="56" spans="1:5" ht="14.25">
      <c r="A56" s="5" t="s">
        <v>75</v>
      </c>
      <c r="B56" s="8" t="s">
        <v>28</v>
      </c>
      <c r="C56" s="18">
        <f>C58+C57</f>
        <v>5230.34</v>
      </c>
      <c r="D56" s="28">
        <f>D58+D57</f>
        <v>4994.4</v>
      </c>
      <c r="E56" s="33">
        <f t="shared" si="0"/>
        <v>95.48901218658824</v>
      </c>
    </row>
    <row r="57" spans="1:5" ht="51">
      <c r="A57" s="4" t="s">
        <v>76</v>
      </c>
      <c r="B57" s="4" t="s">
        <v>27</v>
      </c>
      <c r="C57" s="17">
        <v>28</v>
      </c>
      <c r="D57" s="30">
        <v>28</v>
      </c>
      <c r="E57" s="34">
        <f t="shared" si="0"/>
        <v>100</v>
      </c>
    </row>
    <row r="58" spans="1:5" ht="25.5">
      <c r="A58" s="4" t="s">
        <v>77</v>
      </c>
      <c r="B58" s="4" t="s">
        <v>14</v>
      </c>
      <c r="C58" s="17">
        <v>5202.34</v>
      </c>
      <c r="D58" s="30">
        <v>4966.4</v>
      </c>
      <c r="E58" s="34">
        <f t="shared" si="0"/>
        <v>95.46473317776231</v>
      </c>
    </row>
    <row r="59" spans="1:5" ht="18.75" customHeight="1">
      <c r="A59" s="5" t="s">
        <v>78</v>
      </c>
      <c r="B59" s="8" t="s">
        <v>18</v>
      </c>
      <c r="C59" s="17"/>
      <c r="D59" s="30"/>
      <c r="E59" s="34"/>
    </row>
    <row r="60" spans="1:5" ht="24" customHeight="1">
      <c r="A60" s="4" t="s">
        <v>79</v>
      </c>
      <c r="B60" s="4" t="s">
        <v>17</v>
      </c>
      <c r="C60" s="17"/>
      <c r="D60" s="30"/>
      <c r="E60" s="34"/>
    </row>
    <row r="61" spans="1:5" ht="38.25">
      <c r="A61" s="5" t="s">
        <v>80</v>
      </c>
      <c r="B61" s="8" t="s">
        <v>47</v>
      </c>
      <c r="C61" s="22"/>
      <c r="D61" s="28">
        <f>D62</f>
        <v>-138.89</v>
      </c>
      <c r="E61" s="34"/>
    </row>
    <row r="62" spans="1:5" ht="38.25">
      <c r="A62" s="4" t="s">
        <v>81</v>
      </c>
      <c r="B62" s="4" t="s">
        <v>46</v>
      </c>
      <c r="C62" s="22"/>
      <c r="D62" s="30">
        <v>-138.89</v>
      </c>
      <c r="E62" s="34"/>
    </row>
    <row r="63" spans="1:5" ht="20.25">
      <c r="A63" s="2"/>
      <c r="B63" s="6" t="s">
        <v>44</v>
      </c>
      <c r="C63" s="21">
        <f>C10+C47</f>
        <v>41954.35</v>
      </c>
      <c r="D63" s="27">
        <f>D10+D47</f>
        <v>41823.33</v>
      </c>
      <c r="E63" s="32">
        <f t="shared" si="0"/>
        <v>99.68770818758962</v>
      </c>
    </row>
    <row r="64" ht="52.5" customHeight="1"/>
  </sheetData>
  <sheetProtection/>
  <mergeCells count="7">
    <mergeCell ref="A6:D6"/>
    <mergeCell ref="A7:D7"/>
    <mergeCell ref="A8:D8"/>
    <mergeCell ref="C1:D1"/>
    <mergeCell ref="C2:D2"/>
    <mergeCell ref="B3:D3"/>
    <mergeCell ref="C4:D4"/>
  </mergeCells>
  <printOptions/>
  <pageMargins left="0.3937007874015748" right="0.3937007874015748" top="0.1968503937007874" bottom="0" header="0.1968503937007874" footer="0.1968503937007874"/>
  <pageSetup fitToHeight="12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2016-02-29T12:24:42Z</cp:lastPrinted>
  <dcterms:created xsi:type="dcterms:W3CDTF">2015-07-21T13:23:07Z</dcterms:created>
  <dcterms:modified xsi:type="dcterms:W3CDTF">2016-04-01T07:28:08Z</dcterms:modified>
  <cp:category/>
  <cp:version/>
  <cp:contentType/>
  <cp:contentStatus/>
</cp:coreProperties>
</file>