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1"/>
  </bookViews>
  <sheets>
    <sheet name="Лист2 (3)" sheetId="1" r:id="rId1"/>
    <sheet name="Лист 1" sheetId="2" r:id="rId2"/>
  </sheets>
  <definedNames>
    <definedName name="_xlnm.Print_Area" localSheetId="1">'Лист 1'!$A$1:$E$39</definedName>
    <definedName name="_xlnm.Print_Area" localSheetId="0">'Лист2 (3)'!$A$1:$G$41</definedName>
  </definedNames>
  <calcPr fullCalcOnLoad="1"/>
</workbook>
</file>

<file path=xl/sharedStrings.xml><?xml version="1.0" encoding="utf-8"?>
<sst xmlns="http://schemas.openxmlformats.org/spreadsheetml/2006/main" count="142" uniqueCount="85">
  <si>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</si>
  <si>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</si>
  <si>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</si>
  <si>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</si>
  <si>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</si>
  <si>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</si>
  <si>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</si>
  <si>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</si>
  <si>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</si>
  <si>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</si>
  <si>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</si>
  <si>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</si>
  <si>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</si>
  <si>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</si>
  <si>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</si>
  <si>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</si>
  <si>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</si>
  <si>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</si>
  <si>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</si>
  <si>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</si>
  <si>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</si>
  <si>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</si>
  <si>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</si>
  <si>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</si>
  <si>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</si>
  <si>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</si>
  <si>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</si>
  <si>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</si>
  <si>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</si>
  <si>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</si>
  <si>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</si>
  <si>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</si>
  <si>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</si>
  <si>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</si>
  <si>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</si>
  <si>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</si>
  <si>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</si>
  <si>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1 07 00000 00 0000 110</t>
  </si>
  <si>
    <t>1 17 00000 00 0000 000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</si>
  <si>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</si>
  <si>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</si>
  <si>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</si>
  <si>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</si>
  <si>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</si>
  <si>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</si>
  <si>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</si>
  <si>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</si>
  <si>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</si>
  <si>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</si>
  <si>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</si>
  <si>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1 17 05050 10 0509 180</t>
  </si>
  <si>
    <t>Прочие неналоговые доходы (ЦК)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</si>
  <si>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</si>
  <si>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</si>
  <si>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</si>
  <si>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</si>
  <si>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Доходы от оказания платных услуг (МКУ "ЦК Кобринского поселения) </t>
  </si>
  <si>
    <t>Налог на совокупный бюджет</t>
  </si>
  <si>
    <t>1 05 00000 00 0000 000</t>
  </si>
  <si>
    <t>1 14 02050 10 0000 000</t>
  </si>
  <si>
    <t>Доходы от реализации имущества, находящегося в собственности поселения</t>
  </si>
  <si>
    <t>поступления доходов в  бюджет Кобринского сельского поселения  на 2014  год</t>
  </si>
  <si>
    <t xml:space="preserve"> Бюджет на           2014 год      тыс.руб.</t>
  </si>
  <si>
    <t xml:space="preserve"> Бюджет на           2014 год  тыс.руб.</t>
  </si>
  <si>
    <t>Бюджет на 2013 год тыс.руб.</t>
  </si>
  <si>
    <t>Бюджет на 2013        9 мес.  тыс.руб.</t>
  </si>
  <si>
    <t>Исполнение на 2013          9 мес.  тыс.руб.</t>
  </si>
  <si>
    <t>%       2014 к 2013</t>
  </si>
  <si>
    <t>поступления доходов в  бюджет Кобринского сельского поселения  на 2014 год</t>
  </si>
  <si>
    <t>1 13 01995 10 0509 130</t>
  </si>
  <si>
    <t>2 02 01003 10 0000 151</t>
  </si>
  <si>
    <t>Дотации бюджетам поселений на поддержку мер по обеспечению сбалансированности бюджета</t>
  </si>
  <si>
    <t>2 02 03024 10 0000 151</t>
  </si>
  <si>
    <t>Субвенции бюджетам поселений на выполнение передоваемых полномочий субъектов РФ</t>
  </si>
  <si>
    <t>1 13 02995 10 0000 130</t>
  </si>
  <si>
    <t>Прочие доходыот компенсации затрат бюджетов поселения</t>
  </si>
  <si>
    <t>1 03 02000 01 0000 110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</si>
  <si>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</t>
  </si>
  <si>
    <t>% исполнения</t>
  </si>
  <si>
    <t>2 02 03024 10 0000</t>
  </si>
  <si>
    <t>Субвенции бюджетам  поселений на выполнение передаваемых полномочий субъектов РФ</t>
  </si>
  <si>
    <t>1 11 09045 10 0111 120</t>
  </si>
  <si>
    <t>Исполнено за 1 кв. 2014г. тыс.руб.</t>
  </si>
  <si>
    <t>Прочие поступления от использования имущества, находящегося в собственности поселений</t>
  </si>
  <si>
    <t>№  20 от 29.05. 2014 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</si>
</sst>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0"/>
    <numFmt numFmtId="172" formatCode="0.0000"/>
    <numFmt numFmtId="173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37">
      <selection activeCell="G16" sqref="G16"/>
    </sheetView>
  </sheetViews>
  <sheetFormatPr defaultColWidth="9.140625" defaultRowHeight="12.75"/>
  <cols>
    <col min="1" max="1" width="19.57421875" style="0" customWidth="1"/>
    <col min="2" max="2" width="33.28125" style="0" customWidth="1"/>
    <col min="3" max="3" width="10.00390625" style="0" customWidth="1"/>
    <col min="4" max="4" width="9.00390625" style="0" customWidth="1"/>
    <col min="5" max="5" width="8.7109375" style="0" customWidth="1"/>
    <col min="6" max="6" width="9.00390625" style="0" customWidth="1"/>
    <col min="7" max="7" width="7.7109375" style="0" customWidth="1"/>
  </cols>
  <sheetData>
    <row r="1" spans="2:6" ht="15.75" customHeight="1">
      <c r="B1" s="37"/>
      <c r="C1" s="37"/>
      <c r="D1" s="37"/>
      <c r="E1" s="37"/>
      <c r="F1" s="37"/>
    </row>
    <row r="2" spans="2:6" ht="14.25" customHeight="1">
      <c r="B2" s="38"/>
      <c r="C2" s="38"/>
      <c r="D2" s="38"/>
      <c r="E2" s="38"/>
      <c r="F2" s="38"/>
    </row>
    <row r="3" spans="2:6" ht="14.25" customHeight="1">
      <c r="B3" s="39"/>
      <c r="C3" s="39"/>
      <c r="D3" s="39"/>
      <c r="E3" s="39"/>
      <c r="F3" s="39"/>
    </row>
    <row r="4" spans="2:6" ht="12.75">
      <c r="B4" s="40"/>
      <c r="C4" s="40"/>
      <c r="D4" s="40"/>
      <c r="E4" s="40"/>
      <c r="F4" s="41"/>
    </row>
    <row r="5" spans="1:7" ht="15.75">
      <c r="A5" s="46" t="s">
        <v>10</v>
      </c>
      <c r="B5" s="46"/>
      <c r="C5" s="46"/>
      <c r="D5" s="46"/>
      <c r="E5" s="46"/>
      <c r="F5" s="46"/>
      <c r="G5" s="46"/>
    </row>
    <row r="6" spans="1:7" ht="15.75">
      <c r="A6" s="47" t="s">
        <v>68</v>
      </c>
      <c r="B6" s="47"/>
      <c r="C6" s="47"/>
      <c r="D6" s="47"/>
      <c r="E6" s="47"/>
      <c r="F6" s="47"/>
      <c r="G6" s="47"/>
    </row>
    <row r="7" spans="1:7" ht="78.75" customHeight="1">
      <c r="A7" s="42" t="s">
        <v>0</v>
      </c>
      <c r="B7" s="44" t="s">
        <v>11</v>
      </c>
      <c r="C7" s="13" t="s">
        <v>64</v>
      </c>
      <c r="D7" s="13" t="s">
        <v>65</v>
      </c>
      <c r="E7" s="13" t="s">
        <v>66</v>
      </c>
      <c r="F7" s="4" t="s">
        <v>63</v>
      </c>
      <c r="G7" s="13" t="s">
        <v>67</v>
      </c>
    </row>
    <row r="8" spans="1:7" ht="3.75" customHeight="1" hidden="1">
      <c r="A8" s="43"/>
      <c r="B8" s="45"/>
      <c r="C8" s="14"/>
      <c r="D8" s="14"/>
      <c r="E8" s="14"/>
      <c r="F8" s="11"/>
      <c r="G8" s="14"/>
    </row>
    <row r="9" spans="1:7" ht="12.75">
      <c r="A9" s="6" t="s">
        <v>1</v>
      </c>
      <c r="B9" s="6" t="s">
        <v>2</v>
      </c>
      <c r="C9" s="1">
        <f>C10+C13+C17+C24+C21+C27</f>
        <v>14891.9</v>
      </c>
      <c r="D9" s="1">
        <f>D10+D13+D17+D24+D21+D27</f>
        <v>15121.4</v>
      </c>
      <c r="E9" s="1">
        <f>E10+E13+E17+E24+E21+E27+E12</f>
        <v>13229.599999999999</v>
      </c>
      <c r="F9" s="1">
        <f>F10+F13+F17+F24+F21+F27</f>
        <v>15743.9</v>
      </c>
      <c r="G9" s="16">
        <f>F9/C9*100</f>
        <v>105.72123100477442</v>
      </c>
    </row>
    <row r="10" spans="1:7" ht="12.75">
      <c r="A10" s="6" t="s">
        <v>3</v>
      </c>
      <c r="B10" s="6" t="s">
        <v>6</v>
      </c>
      <c r="C10" s="1">
        <f>C11</f>
        <v>1257.1</v>
      </c>
      <c r="D10" s="1">
        <f>D11</f>
        <v>1257.1</v>
      </c>
      <c r="E10" s="1">
        <f>E11</f>
        <v>857.6</v>
      </c>
      <c r="F10" s="1">
        <f>F11</f>
        <v>1263.6</v>
      </c>
      <c r="G10" s="16">
        <f aca="true" t="shared" si="0" ref="G10:G40">F10/C10*100</f>
        <v>100.51706308169597</v>
      </c>
    </row>
    <row r="11" spans="1:7" ht="17.25" customHeight="1">
      <c r="A11" s="7" t="s">
        <v>4</v>
      </c>
      <c r="B11" s="8" t="s">
        <v>7</v>
      </c>
      <c r="C11" s="2">
        <v>1257.1</v>
      </c>
      <c r="D11" s="15">
        <v>1257.1</v>
      </c>
      <c r="E11" s="15">
        <v>857.6</v>
      </c>
      <c r="F11" s="2">
        <v>1263.6</v>
      </c>
      <c r="G11" s="15">
        <f t="shared" si="0"/>
        <v>100.51706308169597</v>
      </c>
    </row>
    <row r="12" spans="1:7" ht="12" customHeight="1">
      <c r="A12" s="7" t="s">
        <v>58</v>
      </c>
      <c r="B12" s="8" t="s">
        <v>57</v>
      </c>
      <c r="C12" s="2">
        <v>0</v>
      </c>
      <c r="D12" s="15">
        <v>0</v>
      </c>
      <c r="E12" s="15">
        <v>4.3</v>
      </c>
      <c r="F12" s="2">
        <v>0</v>
      </c>
      <c r="G12" s="15">
        <v>0</v>
      </c>
    </row>
    <row r="13" spans="1:7" ht="16.5" customHeight="1">
      <c r="A13" s="6" t="s">
        <v>12</v>
      </c>
      <c r="B13" s="6" t="s">
        <v>8</v>
      </c>
      <c r="C13" s="1">
        <f>C14+C15+C16</f>
        <v>10124.8</v>
      </c>
      <c r="D13" s="1">
        <f>D14+D15+D16</f>
        <v>10124.8</v>
      </c>
      <c r="E13" s="1">
        <f>E14+E15+E16</f>
        <v>10352.5</v>
      </c>
      <c r="F13" s="1">
        <f>F14+F15+F16</f>
        <v>10765.3</v>
      </c>
      <c r="G13" s="16">
        <f t="shared" si="0"/>
        <v>106.32605088495575</v>
      </c>
    </row>
    <row r="14" spans="1:7" ht="12.75">
      <c r="A14" s="7" t="s">
        <v>16</v>
      </c>
      <c r="B14" s="7" t="s">
        <v>17</v>
      </c>
      <c r="C14" s="2">
        <v>669.8</v>
      </c>
      <c r="D14" s="7">
        <v>669.8</v>
      </c>
      <c r="E14" s="7">
        <v>561.5</v>
      </c>
      <c r="F14" s="2">
        <v>813.8</v>
      </c>
      <c r="G14" s="15">
        <f t="shared" si="0"/>
        <v>121.498954911914</v>
      </c>
    </row>
    <row r="15" spans="1:7" ht="15.75" customHeight="1">
      <c r="A15" s="7" t="s">
        <v>18</v>
      </c>
      <c r="B15" s="8" t="s">
        <v>19</v>
      </c>
      <c r="C15" s="2">
        <v>7200</v>
      </c>
      <c r="D15" s="15">
        <v>7200</v>
      </c>
      <c r="E15" s="15">
        <v>8215</v>
      </c>
      <c r="F15" s="2">
        <v>7400</v>
      </c>
      <c r="G15" s="15">
        <f t="shared" si="0"/>
        <v>102.77777777777777</v>
      </c>
    </row>
    <row r="16" spans="1:7" ht="15.75" customHeight="1">
      <c r="A16" s="7" t="s">
        <v>37</v>
      </c>
      <c r="B16" s="8" t="s">
        <v>31</v>
      </c>
      <c r="C16" s="2">
        <v>2255</v>
      </c>
      <c r="D16" s="7">
        <v>2255</v>
      </c>
      <c r="E16" s="7">
        <v>1576</v>
      </c>
      <c r="F16" s="2">
        <v>2551.5</v>
      </c>
      <c r="G16" s="15">
        <f t="shared" si="0"/>
        <v>113.14855875831486</v>
      </c>
    </row>
    <row r="17" spans="1:7" ht="53.25" customHeight="1">
      <c r="A17" s="6" t="s">
        <v>13</v>
      </c>
      <c r="B17" s="9" t="s">
        <v>9</v>
      </c>
      <c r="C17" s="1">
        <f>C18+C20</f>
        <v>1500</v>
      </c>
      <c r="D17" s="1">
        <f>D18+D20</f>
        <v>1500</v>
      </c>
      <c r="E17" s="1">
        <f>E18+E20</f>
        <v>1434.3</v>
      </c>
      <c r="F17" s="1">
        <f>F18+F20</f>
        <v>1700</v>
      </c>
      <c r="G17" s="16">
        <f t="shared" si="0"/>
        <v>113.33333333333333</v>
      </c>
    </row>
    <row r="18" spans="1:7" ht="43.5" customHeight="1">
      <c r="A18" s="5" t="s">
        <v>29</v>
      </c>
      <c r="B18" s="5" t="s">
        <v>20</v>
      </c>
      <c r="C18" s="2">
        <f>C19</f>
        <v>1000</v>
      </c>
      <c r="D18" s="2">
        <f>D19</f>
        <v>1000</v>
      </c>
      <c r="E18" s="2">
        <v>949</v>
      </c>
      <c r="F18" s="2">
        <f>F19</f>
        <v>1200</v>
      </c>
      <c r="G18" s="15">
        <f t="shared" si="0"/>
        <v>120</v>
      </c>
    </row>
    <row r="19" spans="1:7" ht="71.25" customHeight="1">
      <c r="A19" s="5" t="s">
        <v>21</v>
      </c>
      <c r="B19" s="5" t="s">
        <v>30</v>
      </c>
      <c r="C19" s="2">
        <v>1000</v>
      </c>
      <c r="D19" s="15">
        <v>1000</v>
      </c>
      <c r="E19" s="15">
        <v>949</v>
      </c>
      <c r="F19" s="2">
        <v>1200</v>
      </c>
      <c r="G19" s="15">
        <f t="shared" si="0"/>
        <v>120</v>
      </c>
    </row>
    <row r="20" spans="1:7" ht="27.75" customHeight="1">
      <c r="A20" s="5" t="s">
        <v>42</v>
      </c>
      <c r="B20" s="5" t="s">
        <v>43</v>
      </c>
      <c r="C20" s="2">
        <v>500</v>
      </c>
      <c r="D20" s="15">
        <v>500</v>
      </c>
      <c r="E20" s="15">
        <v>485.3</v>
      </c>
      <c r="F20" s="2">
        <v>500</v>
      </c>
      <c r="G20" s="15">
        <f t="shared" si="0"/>
        <v>100</v>
      </c>
    </row>
    <row r="21" spans="1:7" ht="41.25" customHeight="1">
      <c r="A21" s="10" t="s">
        <v>32</v>
      </c>
      <c r="B21" s="10" t="s">
        <v>33</v>
      </c>
      <c r="C21" s="1">
        <f>C22</f>
        <v>10</v>
      </c>
      <c r="D21" s="1">
        <f>D22</f>
        <v>13</v>
      </c>
      <c r="E21" s="1">
        <f>E22+E23</f>
        <v>40.599999999999994</v>
      </c>
      <c r="F21" s="1">
        <f>F22</f>
        <v>15</v>
      </c>
      <c r="G21" s="16">
        <f t="shared" si="0"/>
        <v>150</v>
      </c>
    </row>
    <row r="22" spans="1:7" ht="29.25" customHeight="1">
      <c r="A22" s="5" t="s">
        <v>69</v>
      </c>
      <c r="B22" s="5" t="s">
        <v>56</v>
      </c>
      <c r="C22" s="2">
        <v>10</v>
      </c>
      <c r="D22" s="15">
        <v>13</v>
      </c>
      <c r="E22" s="15">
        <v>9.2</v>
      </c>
      <c r="F22" s="2">
        <v>15</v>
      </c>
      <c r="G22" s="15">
        <f t="shared" si="0"/>
        <v>150</v>
      </c>
    </row>
    <row r="23" spans="1:7" ht="29.25" customHeight="1">
      <c r="A23" s="5" t="s">
        <v>74</v>
      </c>
      <c r="B23" s="5" t="s">
        <v>75</v>
      </c>
      <c r="C23" s="2">
        <v>0</v>
      </c>
      <c r="D23" s="15">
        <v>0</v>
      </c>
      <c r="E23" s="15">
        <v>31.4</v>
      </c>
      <c r="F23" s="2">
        <v>0</v>
      </c>
      <c r="G23" s="15">
        <v>0</v>
      </c>
    </row>
    <row r="24" spans="1:7" ht="27.75" customHeight="1">
      <c r="A24" s="6" t="s">
        <v>14</v>
      </c>
      <c r="B24" s="9" t="s">
        <v>28</v>
      </c>
      <c r="C24" s="1">
        <f>C25+C26</f>
        <v>2000</v>
      </c>
      <c r="D24" s="1">
        <f>D25</f>
        <v>2000</v>
      </c>
      <c r="E24" s="1">
        <f>E25+E26</f>
        <v>313.8</v>
      </c>
      <c r="F24" s="1">
        <f>F25</f>
        <v>2000</v>
      </c>
      <c r="G24" s="16">
        <f t="shared" si="0"/>
        <v>100</v>
      </c>
    </row>
    <row r="25" spans="1:7" ht="16.5" customHeight="1">
      <c r="A25" s="7" t="s">
        <v>14</v>
      </c>
      <c r="B25" s="8" t="s">
        <v>15</v>
      </c>
      <c r="C25" s="2">
        <v>2000</v>
      </c>
      <c r="D25" s="2">
        <v>2000</v>
      </c>
      <c r="E25" s="2">
        <v>313.8</v>
      </c>
      <c r="F25" s="2">
        <v>2000</v>
      </c>
      <c r="G25" s="15">
        <f t="shared" si="0"/>
        <v>100</v>
      </c>
    </row>
    <row r="26" spans="1:7" ht="28.5" customHeight="1">
      <c r="A26" s="7" t="s">
        <v>59</v>
      </c>
      <c r="B26" s="8" t="s">
        <v>60</v>
      </c>
      <c r="C26" s="2">
        <v>0</v>
      </c>
      <c r="D26" s="2">
        <v>0</v>
      </c>
      <c r="E26" s="2">
        <v>0</v>
      </c>
      <c r="F26" s="2">
        <v>0</v>
      </c>
      <c r="G26" s="15">
        <v>0</v>
      </c>
    </row>
    <row r="27" spans="1:7" ht="16.5" customHeight="1">
      <c r="A27" s="6" t="s">
        <v>38</v>
      </c>
      <c r="B27" s="9" t="s">
        <v>46</v>
      </c>
      <c r="C27" s="1">
        <f>C28</f>
        <v>0</v>
      </c>
      <c r="D27" s="1">
        <f>D28</f>
        <v>226.5</v>
      </c>
      <c r="E27" s="1">
        <f>E28</f>
        <v>226.5</v>
      </c>
      <c r="F27" s="1">
        <f>F28</f>
        <v>0</v>
      </c>
      <c r="G27" s="1">
        <f>G28</f>
        <v>0</v>
      </c>
    </row>
    <row r="28" spans="1:7" ht="16.5" customHeight="1">
      <c r="A28" s="7" t="s">
        <v>47</v>
      </c>
      <c r="B28" s="8" t="s">
        <v>48</v>
      </c>
      <c r="C28" s="17">
        <v>0</v>
      </c>
      <c r="D28" s="15">
        <v>226.5</v>
      </c>
      <c r="E28" s="15">
        <v>226.5</v>
      </c>
      <c r="F28" s="2">
        <v>0</v>
      </c>
      <c r="G28" s="15">
        <f>F28/C30*100</f>
        <v>0</v>
      </c>
    </row>
    <row r="29" spans="1:7" ht="17.25" customHeight="1">
      <c r="A29" s="6" t="s">
        <v>22</v>
      </c>
      <c r="B29" s="9" t="s">
        <v>34</v>
      </c>
      <c r="C29" s="1">
        <f>C30+C37+C35+C34+C39</f>
        <v>7833.799999999999</v>
      </c>
      <c r="D29" s="1">
        <f>D30+D37+D35+D34+D39+D36+D38</f>
        <v>34058.4</v>
      </c>
      <c r="E29" s="1">
        <f>E30+E37+E35+E34+E39+E38+E36</f>
        <v>31439.800000000003</v>
      </c>
      <c r="F29" s="1">
        <f>F30+F37+F35+F34+F39</f>
        <v>9354.465000000002</v>
      </c>
      <c r="G29" s="16">
        <f>F29/C32*100</f>
        <v>1543.6410891089113</v>
      </c>
    </row>
    <row r="30" spans="1:7" ht="39" customHeight="1">
      <c r="A30" s="7" t="s">
        <v>23</v>
      </c>
      <c r="B30" s="5" t="s">
        <v>24</v>
      </c>
      <c r="C30" s="2">
        <f>C31+C32+C33</f>
        <v>7440.2</v>
      </c>
      <c r="D30" s="2">
        <f>D31+D32+D33</f>
        <v>27440.2</v>
      </c>
      <c r="E30" s="2">
        <v>26606.7</v>
      </c>
      <c r="F30" s="2">
        <f>F31+F32</f>
        <v>8882.300000000001</v>
      </c>
      <c r="G30" s="15">
        <f t="shared" si="0"/>
        <v>119.38254348001401</v>
      </c>
    </row>
    <row r="31" spans="1:7" ht="41.25" customHeight="1">
      <c r="A31" s="7" t="s">
        <v>25</v>
      </c>
      <c r="B31" s="8" t="s">
        <v>26</v>
      </c>
      <c r="C31" s="2">
        <v>6834.2</v>
      </c>
      <c r="D31" s="7">
        <v>6834.2</v>
      </c>
      <c r="E31" s="7">
        <v>6068.6</v>
      </c>
      <c r="F31" s="2">
        <v>8271.1</v>
      </c>
      <c r="G31" s="15">
        <f t="shared" si="0"/>
        <v>121.02513827514561</v>
      </c>
    </row>
    <row r="32" spans="1:7" ht="42.75" customHeight="1">
      <c r="A32" s="7" t="s">
        <v>25</v>
      </c>
      <c r="B32" s="8" t="s">
        <v>27</v>
      </c>
      <c r="C32" s="2">
        <v>606</v>
      </c>
      <c r="D32" s="15">
        <v>606</v>
      </c>
      <c r="E32" s="15">
        <v>538.1</v>
      </c>
      <c r="F32" s="2">
        <v>611.2</v>
      </c>
      <c r="G32" s="15">
        <f t="shared" si="0"/>
        <v>100.85808580858087</v>
      </c>
    </row>
    <row r="33" spans="1:7" ht="42.75" customHeight="1">
      <c r="A33" s="7" t="s">
        <v>70</v>
      </c>
      <c r="B33" s="8" t="s">
        <v>71</v>
      </c>
      <c r="C33" s="2">
        <v>0</v>
      </c>
      <c r="D33" s="7">
        <v>20000</v>
      </c>
      <c r="E33" s="7">
        <v>20000</v>
      </c>
      <c r="F33" s="2">
        <v>0</v>
      </c>
      <c r="G33" s="15">
        <v>0</v>
      </c>
    </row>
    <row r="34" spans="1:7" ht="21" customHeight="1">
      <c r="A34" s="7" t="s">
        <v>52</v>
      </c>
      <c r="B34" s="8" t="s">
        <v>53</v>
      </c>
      <c r="C34" s="2">
        <v>0</v>
      </c>
      <c r="D34" s="7">
        <v>3637</v>
      </c>
      <c r="E34" s="7">
        <v>3425.6</v>
      </c>
      <c r="F34" s="2">
        <v>0</v>
      </c>
      <c r="G34" s="15">
        <v>0</v>
      </c>
    </row>
    <row r="35" spans="1:7" ht="66" customHeight="1">
      <c r="A35" s="7" t="s">
        <v>40</v>
      </c>
      <c r="B35" s="8" t="s">
        <v>45</v>
      </c>
      <c r="C35" s="2">
        <v>295.9</v>
      </c>
      <c r="D35" s="7">
        <v>295.9</v>
      </c>
      <c r="E35" s="7">
        <v>295.9</v>
      </c>
      <c r="F35" s="2">
        <v>304.465</v>
      </c>
      <c r="G35" s="15">
        <f t="shared" si="0"/>
        <v>102.89455897262589</v>
      </c>
    </row>
    <row r="36" spans="1:7" ht="43.5" customHeight="1">
      <c r="A36" s="7" t="s">
        <v>72</v>
      </c>
      <c r="B36" s="8" t="s">
        <v>73</v>
      </c>
      <c r="C36" s="2">
        <v>0</v>
      </c>
      <c r="D36" s="7">
        <v>1</v>
      </c>
      <c r="E36" s="7">
        <v>0</v>
      </c>
      <c r="F36" s="2">
        <v>0</v>
      </c>
      <c r="G36" s="15">
        <v>0</v>
      </c>
    </row>
    <row r="37" spans="1:7" ht="93.75" customHeight="1">
      <c r="A37" s="7" t="s">
        <v>41</v>
      </c>
      <c r="B37" s="5" t="s">
        <v>44</v>
      </c>
      <c r="C37" s="2">
        <f>97.7</f>
        <v>97.7</v>
      </c>
      <c r="D37" s="7">
        <v>97.7</v>
      </c>
      <c r="E37" s="7">
        <v>73.2</v>
      </c>
      <c r="F37" s="2">
        <v>167.7</v>
      </c>
      <c r="G37" s="15">
        <f t="shared" si="0"/>
        <v>171.64790174002044</v>
      </c>
    </row>
    <row r="38" spans="1:7" ht="35.25" customHeight="1">
      <c r="A38" s="7" t="s">
        <v>54</v>
      </c>
      <c r="B38" s="12" t="s">
        <v>55</v>
      </c>
      <c r="C38" s="2">
        <v>20</v>
      </c>
      <c r="D38" s="15">
        <v>2586.6</v>
      </c>
      <c r="E38" s="15">
        <v>1040.4</v>
      </c>
      <c r="F38" s="2">
        <v>0</v>
      </c>
      <c r="G38" s="15">
        <f>F38/C38*100</f>
        <v>0</v>
      </c>
    </row>
    <row r="39" spans="1:7" ht="35.25" customHeight="1">
      <c r="A39" s="7" t="s">
        <v>54</v>
      </c>
      <c r="B39" s="12" t="s">
        <v>55</v>
      </c>
      <c r="C39" s="2">
        <v>0</v>
      </c>
      <c r="D39" s="15">
        <v>0</v>
      </c>
      <c r="E39" s="15">
        <v>-2</v>
      </c>
      <c r="F39" s="2">
        <v>0</v>
      </c>
      <c r="G39" s="15">
        <v>0</v>
      </c>
    </row>
    <row r="40" spans="1:7" ht="17.25" customHeight="1">
      <c r="A40" s="35" t="s">
        <v>5</v>
      </c>
      <c r="B40" s="36"/>
      <c r="C40" s="3">
        <f>C9+C29</f>
        <v>22725.699999999997</v>
      </c>
      <c r="D40" s="3">
        <f>D9+D29</f>
        <v>49179.8</v>
      </c>
      <c r="E40" s="3">
        <f>E9+E29</f>
        <v>44669.4</v>
      </c>
      <c r="F40" s="3">
        <f>F9+F29</f>
        <v>25098.365</v>
      </c>
      <c r="G40" s="16">
        <f t="shared" si="0"/>
        <v>110.44044847903479</v>
      </c>
    </row>
    <row r="41" ht="12.75">
      <c r="C41" s="18"/>
    </row>
  </sheetData>
  <sheetProtection/>
  <mergeCells count="9">
    <mergeCell ref="A40:B40"/>
    <mergeCell ref="B1:F1"/>
    <mergeCell ref="B2:F2"/>
    <mergeCell ref="B3:F3"/>
    <mergeCell ref="B4:F4"/>
    <mergeCell ref="A7:A8"/>
    <mergeCell ref="B7:B8"/>
    <mergeCell ref="A5:G5"/>
    <mergeCell ref="A6:G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B4" sqref="B4:E4"/>
    </sheetView>
  </sheetViews>
  <sheetFormatPr defaultColWidth="9.140625" defaultRowHeight="12.75"/>
  <cols>
    <col min="1" max="1" width="19.8515625" style="0" customWidth="1"/>
    <col min="2" max="2" width="42.00390625" style="0" customWidth="1"/>
    <col min="3" max="3" width="9.57421875" style="0" customWidth="1"/>
    <col min="4" max="4" width="11.00390625" style="0" customWidth="1"/>
    <col min="5" max="5" width="8.7109375" style="0" customWidth="1"/>
  </cols>
  <sheetData>
    <row r="1" spans="2:5" ht="15.75" customHeight="1">
      <c r="B1" s="37" t="s">
        <v>49</v>
      </c>
      <c r="C1" s="37"/>
      <c r="D1" s="37"/>
      <c r="E1" s="37"/>
    </row>
    <row r="2" spans="2:5" ht="14.25" customHeight="1">
      <c r="B2" s="38" t="s">
        <v>35</v>
      </c>
      <c r="C2" s="38"/>
      <c r="D2" s="38"/>
      <c r="E2" s="38"/>
    </row>
    <row r="3" spans="2:5" ht="14.25" customHeight="1">
      <c r="B3" s="39" t="s">
        <v>36</v>
      </c>
      <c r="C3" s="39"/>
      <c r="D3" s="39"/>
      <c r="E3" s="39"/>
    </row>
    <row r="4" spans="2:5" ht="12.75">
      <c r="B4" s="40" t="s">
        <v>84</v>
      </c>
      <c r="C4" s="40"/>
      <c r="D4" s="40"/>
      <c r="E4" s="40"/>
    </row>
    <row r="5" spans="1:5" ht="15.75">
      <c r="A5" s="46" t="s">
        <v>10</v>
      </c>
      <c r="B5" s="46"/>
      <c r="C5" s="46"/>
      <c r="D5" s="46"/>
      <c r="E5" s="46"/>
    </row>
    <row r="6" spans="1:5" ht="15.75">
      <c r="A6" s="47" t="s">
        <v>61</v>
      </c>
      <c r="B6" s="47"/>
      <c r="C6" s="47"/>
      <c r="D6" s="47"/>
      <c r="E6" s="47"/>
    </row>
    <row r="7" spans="1:5" ht="53.25" customHeight="1">
      <c r="A7" s="48" t="s">
        <v>0</v>
      </c>
      <c r="B7" s="50" t="s">
        <v>11</v>
      </c>
      <c r="C7" s="5" t="s">
        <v>62</v>
      </c>
      <c r="D7" s="5" t="s">
        <v>82</v>
      </c>
      <c r="E7" s="5" t="s">
        <v>78</v>
      </c>
    </row>
    <row r="8" spans="1:5" ht="3.75" customHeight="1" hidden="1">
      <c r="A8" s="49"/>
      <c r="B8" s="51"/>
      <c r="C8" s="7"/>
      <c r="D8" s="24"/>
      <c r="E8" s="24"/>
    </row>
    <row r="9" spans="1:5" ht="12.75">
      <c r="A9" s="6" t="s">
        <v>1</v>
      </c>
      <c r="B9" s="6" t="s">
        <v>2</v>
      </c>
      <c r="C9" s="25">
        <f>C10+C13+C17+C24+C22+C26+C12</f>
        <v>20917.4</v>
      </c>
      <c r="D9" s="25">
        <f>D10+D13+D17+D24+D22+D26+D12</f>
        <v>4057.95</v>
      </c>
      <c r="E9" s="32">
        <f>D9/C9*100</f>
        <v>19.399877613852578</v>
      </c>
    </row>
    <row r="10" spans="1:5" ht="12.75">
      <c r="A10" s="6" t="s">
        <v>3</v>
      </c>
      <c r="B10" s="6" t="s">
        <v>6</v>
      </c>
      <c r="C10" s="25">
        <f>C11</f>
        <v>1263.6</v>
      </c>
      <c r="D10" s="25">
        <f>D11</f>
        <v>335</v>
      </c>
      <c r="E10" s="32">
        <f aca="true" t="shared" si="0" ref="E10:E38">D10/C10*100</f>
        <v>26.511554289332068</v>
      </c>
    </row>
    <row r="11" spans="1:5" ht="14.25" customHeight="1">
      <c r="A11" s="19" t="s">
        <v>4</v>
      </c>
      <c r="B11" s="20" t="s">
        <v>7</v>
      </c>
      <c r="C11" s="26">
        <v>1263.6</v>
      </c>
      <c r="D11" s="30">
        <v>335</v>
      </c>
      <c r="E11" s="33">
        <f t="shared" si="0"/>
        <v>26.511554289332068</v>
      </c>
    </row>
    <row r="12" spans="1:5" ht="51.75" customHeight="1">
      <c r="A12" s="23" t="s">
        <v>76</v>
      </c>
      <c r="B12" s="22" t="s">
        <v>77</v>
      </c>
      <c r="C12" s="25">
        <v>5173.5</v>
      </c>
      <c r="D12" s="29">
        <v>1024.47</v>
      </c>
      <c r="E12" s="34">
        <f t="shared" si="0"/>
        <v>19.802261525079736</v>
      </c>
    </row>
    <row r="13" spans="1:5" ht="13.5" customHeight="1">
      <c r="A13" s="21" t="s">
        <v>12</v>
      </c>
      <c r="B13" s="21" t="s">
        <v>8</v>
      </c>
      <c r="C13" s="27">
        <f>C14+C15+C16</f>
        <v>10765.3</v>
      </c>
      <c r="D13" s="27">
        <f>D14+D15+D16</f>
        <v>1644.7299999999998</v>
      </c>
      <c r="E13" s="34">
        <f t="shared" si="0"/>
        <v>15.278069352456502</v>
      </c>
    </row>
    <row r="14" spans="1:5" ht="12.75">
      <c r="A14" s="7" t="s">
        <v>16</v>
      </c>
      <c r="B14" s="7" t="s">
        <v>17</v>
      </c>
      <c r="C14" s="28">
        <v>813.8</v>
      </c>
      <c r="D14" s="30">
        <v>25.36</v>
      </c>
      <c r="E14" s="31">
        <f t="shared" si="0"/>
        <v>3.1162447775866307</v>
      </c>
    </row>
    <row r="15" spans="1:5" ht="15.75" customHeight="1">
      <c r="A15" s="7" t="s">
        <v>18</v>
      </c>
      <c r="B15" s="8" t="s">
        <v>19</v>
      </c>
      <c r="C15" s="28">
        <v>7400</v>
      </c>
      <c r="D15" s="30">
        <v>1445.11</v>
      </c>
      <c r="E15" s="31">
        <f t="shared" si="0"/>
        <v>19.528513513513513</v>
      </c>
    </row>
    <row r="16" spans="1:5" ht="15.75" customHeight="1">
      <c r="A16" s="7" t="s">
        <v>37</v>
      </c>
      <c r="B16" s="8" t="s">
        <v>31</v>
      </c>
      <c r="C16" s="28">
        <v>2551.5</v>
      </c>
      <c r="D16" s="30">
        <v>174.26</v>
      </c>
      <c r="E16" s="31">
        <f t="shared" si="0"/>
        <v>6.829708014893201</v>
      </c>
    </row>
    <row r="17" spans="1:5" ht="52.5" customHeight="1">
      <c r="A17" s="6" t="s">
        <v>13</v>
      </c>
      <c r="B17" s="9" t="s">
        <v>9</v>
      </c>
      <c r="C17" s="25">
        <f>C18+C21+C20</f>
        <v>1700</v>
      </c>
      <c r="D17" s="25">
        <f>D18+D21+D20</f>
        <v>265.61</v>
      </c>
      <c r="E17" s="34">
        <f t="shared" si="0"/>
        <v>15.624117647058824</v>
      </c>
    </row>
    <row r="18" spans="1:5" ht="41.25" customHeight="1">
      <c r="A18" s="5" t="s">
        <v>29</v>
      </c>
      <c r="B18" s="5" t="s">
        <v>20</v>
      </c>
      <c r="C18" s="28">
        <f>C19</f>
        <v>1200</v>
      </c>
      <c r="D18" s="28">
        <f>D19</f>
        <v>117.29</v>
      </c>
      <c r="E18" s="31">
        <f t="shared" si="0"/>
        <v>9.774166666666668</v>
      </c>
    </row>
    <row r="19" spans="1:5" ht="51.75" customHeight="1">
      <c r="A19" s="5" t="s">
        <v>21</v>
      </c>
      <c r="B19" s="5" t="s">
        <v>30</v>
      </c>
      <c r="C19" s="28">
        <v>1200</v>
      </c>
      <c r="D19" s="30">
        <v>117.29</v>
      </c>
      <c r="E19" s="31">
        <f t="shared" si="0"/>
        <v>9.774166666666668</v>
      </c>
    </row>
    <row r="20" spans="1:5" ht="36" customHeight="1">
      <c r="A20" s="5" t="s">
        <v>42</v>
      </c>
      <c r="B20" s="5" t="s">
        <v>83</v>
      </c>
      <c r="C20" s="28">
        <v>0</v>
      </c>
      <c r="D20" s="30">
        <v>36.84</v>
      </c>
      <c r="E20" s="31">
        <v>0</v>
      </c>
    </row>
    <row r="21" spans="1:5" ht="27.75" customHeight="1">
      <c r="A21" s="5" t="s">
        <v>81</v>
      </c>
      <c r="B21" s="5" t="s">
        <v>43</v>
      </c>
      <c r="C21" s="28">
        <v>500</v>
      </c>
      <c r="D21" s="30">
        <v>111.48</v>
      </c>
      <c r="E21" s="31">
        <f t="shared" si="0"/>
        <v>22.296000000000003</v>
      </c>
    </row>
    <row r="22" spans="1:5" ht="25.5" customHeight="1">
      <c r="A22" s="10" t="s">
        <v>32</v>
      </c>
      <c r="B22" s="10" t="s">
        <v>33</v>
      </c>
      <c r="C22" s="25">
        <f>C23</f>
        <v>15</v>
      </c>
      <c r="D22" s="25">
        <f>D23</f>
        <v>5.95</v>
      </c>
      <c r="E22" s="34">
        <f t="shared" si="0"/>
        <v>39.666666666666664</v>
      </c>
    </row>
    <row r="23" spans="1:5" ht="29.25" customHeight="1">
      <c r="A23" s="5" t="s">
        <v>39</v>
      </c>
      <c r="B23" s="5" t="s">
        <v>56</v>
      </c>
      <c r="C23" s="28">
        <v>15</v>
      </c>
      <c r="D23" s="30">
        <v>5.95</v>
      </c>
      <c r="E23" s="31">
        <f t="shared" si="0"/>
        <v>39.666666666666664</v>
      </c>
    </row>
    <row r="24" spans="1:5" ht="27.75" customHeight="1">
      <c r="A24" s="6" t="s">
        <v>14</v>
      </c>
      <c r="B24" s="9" t="s">
        <v>28</v>
      </c>
      <c r="C24" s="25">
        <f>C25</f>
        <v>2000</v>
      </c>
      <c r="D24" s="25">
        <f>D25</f>
        <v>782.19</v>
      </c>
      <c r="E24" s="34">
        <f t="shared" si="0"/>
        <v>39.109500000000004</v>
      </c>
    </row>
    <row r="25" spans="1:5" ht="16.5" customHeight="1">
      <c r="A25" s="7" t="s">
        <v>14</v>
      </c>
      <c r="B25" s="8" t="s">
        <v>15</v>
      </c>
      <c r="C25" s="28">
        <v>2000</v>
      </c>
      <c r="D25" s="30">
        <v>782.19</v>
      </c>
      <c r="E25" s="31">
        <f t="shared" si="0"/>
        <v>39.109500000000004</v>
      </c>
    </row>
    <row r="26" spans="1:5" ht="16.5" customHeight="1">
      <c r="A26" s="6" t="s">
        <v>38</v>
      </c>
      <c r="B26" s="9" t="s">
        <v>46</v>
      </c>
      <c r="C26" s="25">
        <f>C27+C28</f>
        <v>0</v>
      </c>
      <c r="D26" s="25">
        <f>D27+D28</f>
        <v>0</v>
      </c>
      <c r="E26" s="34">
        <v>0</v>
      </c>
    </row>
    <row r="27" spans="1:5" ht="16.5" customHeight="1">
      <c r="A27" s="7" t="s">
        <v>47</v>
      </c>
      <c r="B27" s="8" t="s">
        <v>48</v>
      </c>
      <c r="C27" s="28">
        <v>0</v>
      </c>
      <c r="D27" s="30">
        <v>0</v>
      </c>
      <c r="E27" s="31">
        <v>0</v>
      </c>
    </row>
    <row r="28" spans="1:5" ht="16.5" customHeight="1">
      <c r="A28" s="7" t="s">
        <v>50</v>
      </c>
      <c r="B28" s="8" t="s">
        <v>51</v>
      </c>
      <c r="C28" s="28">
        <v>0</v>
      </c>
      <c r="D28" s="30">
        <v>0</v>
      </c>
      <c r="E28" s="31">
        <v>0</v>
      </c>
    </row>
    <row r="29" spans="1:5" ht="17.25" customHeight="1">
      <c r="A29" s="6" t="s">
        <v>22</v>
      </c>
      <c r="B29" s="9" t="s">
        <v>34</v>
      </c>
      <c r="C29" s="25">
        <f>C30+C36+C34+C33+C37+C35</f>
        <v>10785.460000000001</v>
      </c>
      <c r="D29" s="25">
        <f>D30+D36+D34+D33+D37+D35</f>
        <v>1926.43</v>
      </c>
      <c r="E29" s="34">
        <f t="shared" si="0"/>
        <v>17.861361499648602</v>
      </c>
    </row>
    <row r="30" spans="1:5" ht="25.5">
      <c r="A30" s="7" t="s">
        <v>23</v>
      </c>
      <c r="B30" s="5" t="s">
        <v>24</v>
      </c>
      <c r="C30" s="28">
        <f>C31+C32</f>
        <v>8882.300000000001</v>
      </c>
      <c r="D30" s="28">
        <f>D31+D32</f>
        <v>1807.02</v>
      </c>
      <c r="E30" s="31">
        <f t="shared" si="0"/>
        <v>20.344055030791573</v>
      </c>
    </row>
    <row r="31" spans="1:5" ht="27" customHeight="1">
      <c r="A31" s="7" t="s">
        <v>25</v>
      </c>
      <c r="B31" s="8" t="s">
        <v>26</v>
      </c>
      <c r="C31" s="28">
        <v>8271.1</v>
      </c>
      <c r="D31" s="30">
        <v>1654.22</v>
      </c>
      <c r="E31" s="31">
        <f t="shared" si="0"/>
        <v>20</v>
      </c>
    </row>
    <row r="32" spans="1:5" ht="27.75" customHeight="1">
      <c r="A32" s="7" t="s">
        <v>25</v>
      </c>
      <c r="B32" s="8" t="s">
        <v>27</v>
      </c>
      <c r="C32" s="28">
        <v>611.2</v>
      </c>
      <c r="D32" s="30">
        <v>152.8</v>
      </c>
      <c r="E32" s="31">
        <f t="shared" si="0"/>
        <v>25</v>
      </c>
    </row>
    <row r="33" spans="1:5" ht="21" customHeight="1">
      <c r="A33" s="7" t="s">
        <v>52</v>
      </c>
      <c r="B33" s="8" t="s">
        <v>53</v>
      </c>
      <c r="C33" s="28">
        <v>0</v>
      </c>
      <c r="D33" s="30">
        <v>0</v>
      </c>
      <c r="E33" s="31">
        <v>0</v>
      </c>
    </row>
    <row r="34" spans="1:5" ht="52.5" customHeight="1">
      <c r="A34" s="7" t="s">
        <v>40</v>
      </c>
      <c r="B34" s="8" t="s">
        <v>45</v>
      </c>
      <c r="C34" s="28">
        <v>304.46</v>
      </c>
      <c r="D34" s="30">
        <v>76.5</v>
      </c>
      <c r="E34" s="31">
        <f t="shared" si="0"/>
        <v>25.126453392892333</v>
      </c>
    </row>
    <row r="35" spans="1:5" ht="30" customHeight="1">
      <c r="A35" s="7" t="s">
        <v>79</v>
      </c>
      <c r="B35" s="8" t="s">
        <v>80</v>
      </c>
      <c r="C35" s="28">
        <v>1</v>
      </c>
      <c r="D35" s="30">
        <v>1</v>
      </c>
      <c r="E35" s="31">
        <f t="shared" si="0"/>
        <v>100</v>
      </c>
    </row>
    <row r="36" spans="1:5" ht="68.25" customHeight="1">
      <c r="A36" s="7" t="s">
        <v>41</v>
      </c>
      <c r="B36" s="5" t="s">
        <v>44</v>
      </c>
      <c r="C36" s="28">
        <v>167.7</v>
      </c>
      <c r="D36" s="30">
        <v>41.91</v>
      </c>
      <c r="E36" s="31">
        <f t="shared" si="0"/>
        <v>24.991055456171736</v>
      </c>
    </row>
    <row r="37" spans="1:5" ht="30" customHeight="1">
      <c r="A37" s="7" t="s">
        <v>54</v>
      </c>
      <c r="B37" s="12" t="s">
        <v>55</v>
      </c>
      <c r="C37" s="28">
        <v>1430</v>
      </c>
      <c r="D37" s="30">
        <v>0</v>
      </c>
      <c r="E37" s="31">
        <f t="shared" si="0"/>
        <v>0</v>
      </c>
    </row>
    <row r="38" spans="1:5" ht="15.75" customHeight="1">
      <c r="A38" s="35" t="s">
        <v>5</v>
      </c>
      <c r="B38" s="36"/>
      <c r="C38" s="29">
        <f>C9+C29</f>
        <v>31702.86</v>
      </c>
      <c r="D38" s="29">
        <f>D9+D29</f>
        <v>5984.38</v>
      </c>
      <c r="E38" s="34">
        <f t="shared" si="0"/>
        <v>18.876467296641376</v>
      </c>
    </row>
  </sheetData>
  <sheetProtection/>
  <mergeCells count="9">
    <mergeCell ref="A38:B38"/>
    <mergeCell ref="A7:A8"/>
    <mergeCell ref="B7:B8"/>
    <mergeCell ref="B1:E1"/>
    <mergeCell ref="B2:E2"/>
    <mergeCell ref="B3:E3"/>
    <mergeCell ref="B4:E4"/>
    <mergeCell ref="A5:E5"/>
    <mergeCell ref="A6:E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2014-04-21T09:44:35Z</cp:lastPrinted>
  <dcterms:created xsi:type="dcterms:W3CDTF">1996-10-08T23:32:33Z</dcterms:created>
  <dcterms:modified xsi:type="dcterms:W3CDTF">2014-05-30T15:44:30Z</dcterms:modified>
  <cp:category/>
  <cp:version/>
  <cp:contentType/>
  <cp:contentStatus/>
</cp:coreProperties>
</file>