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<sst xmlns="http://schemas.openxmlformats.org/spreadsheetml/2006/main" count="533" uniqueCount="184">
  <si>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</si>
  <si>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</si>
  <si>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</si>
  <si>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</si>
  <si>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</si>
  <si>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</si>
  <si>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</si>
  <si>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</si>
  <si>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</si>
  <si>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</si>
  <si>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</si>
  <si>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</si>
  <si>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</si>
  <si>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</si>
  <si>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</si>
  <si>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</si>
  <si>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</si>
  <si>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</si>
  <si>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</si>
  <si>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</si>
  <si>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</si>
  <si>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</si>
  <si>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</si>
  <si>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</si>
  <si>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</si>
  <si>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</si>
  <si>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</si>
  <si>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</si>
  <si>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</si>
  <si>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</si>
  <si>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</si>
  <si>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</si>
  <si>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</si>
  <si>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</si>
  <si>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</si>
  <si>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</si>
  <si>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</si>
  <si>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</si>
  <si>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</si>
  <si>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</si>
  <si>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</si>
  <si>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</si>
  <si>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</si>
  <si>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</si>
  <si>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</si>
  <si>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</si>
  <si>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</si>
  <si>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</si>
  <si>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</si>
  <si>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</si>
  <si>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</si>
  <si>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</si>
  <si>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</si>
  <si>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</si>
  <si>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</si>
  <si>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</si>
  <si>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</si>
  <si>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</si>
  <si>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</si>
  <si>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</si>
  <si>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</si>
  <si>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</si>
  <si>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</si>
  <si>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</si>
  <si>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</si>
  <si>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</si>
  <si>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</si>
  <si>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</si>
  <si>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</si>
  <si>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</si>
  <si>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</si>
  <si>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</si>
  <si>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</si>
  <si>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</si>
  <si>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</si>
  <si>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</si>
  <si>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</si>
  <si>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</si>
  <si>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</si>
  <si>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</si>
  <si>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</si>
  <si>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</si>
  <si>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</si>
  <si>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</si>
  <si>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</si>
  <si>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</si>
  <si>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</si>
  <si>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</si>
  <si>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</si>
  <si>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</si>
  <si>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</si>
  <si>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</si>
  <si>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</si>
  <si>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</si>
  <si>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</si>
  <si>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</si>
  <si>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</si>
  <si>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</si>
  <si>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</si>
  <si>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</si>
  <si>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</si>
  <si>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</si>
  <si>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</si>
  <si>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</si>
  <si>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</si>
  <si>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</si>
  <si>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</si>
  <si>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</si>
  <si>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</si>
  <si>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</si>
  <si>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</si>
  <si>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</si>
  <si>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</si>
  <si>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</si>
  <si>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</si>
  <si>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</si>
  <si>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</si>
  <si>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</si>
  <si>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</si>
  <si>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</si>
  <si>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</si>
  <si>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</si>
  <si>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</si>
  <si>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</si>
  <si>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</si>
  <si>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</si>
  <si>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</si>
  <si>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</si>
  <si>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</si>
  <si>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</si>
  <si>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</si>
  <si>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</si>
  <si>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</si>
  <si>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</si>
  <si>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</si>
  <si>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</si>
  <si>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</si>
  <si>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</si>
  <si>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</si>
  <si>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</si>
  <si>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</si>
  <si>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</si>
  <si>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</si>
  <si>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</si>
  <si>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</si>
  <si>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</si>
  <si>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</si>
  <si>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</si>
  <si>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</si>
  <si>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</si>
  <si>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</si>
  <si>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</si>
  <si>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</si>
  <si>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</si>
  <si>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</si>
  <si>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</si>
  <si>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</si>
  <si>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</si>
  <si>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</si>
  <si>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</si>
  <si>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</si>
  <si>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</si>
  <si>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</si>
  <si>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</si>
  <si>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</si>
  <si>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</si>
  <si>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</si>
  <si>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</si>
  <si>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</si>
  <si>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</si>
  <si>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</si>
  <si>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</si>
  <si>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Приложение  7</t>
  </si>
  <si>
    <t>Ведомственная структура расходов бюджета Кобринского сельского поселения на 2012 год</t>
  </si>
  <si>
    <t>Дорожное хозяйство</t>
  </si>
  <si>
    <t>522 40 00</t>
  </si>
  <si>
    <t>ДЦП "Совершенствование и развитие автомобильных дорог ЛО на 2009-2020 г"</t>
  </si>
  <si>
    <t>340 03 00</t>
  </si>
  <si>
    <t>Мероприятия в области социальной политики</t>
  </si>
  <si>
    <t>514 01 00</t>
  </si>
  <si>
    <t>514 01 10</t>
  </si>
  <si>
    <t>Выполнение функций бюджетными учреждениями (МКУ ЦК Кобринского поселения платные)</t>
  </si>
  <si>
    <t>600 20 00</t>
  </si>
  <si>
    <t>№ 70 от  26  декабря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</si>
</sst>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8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9" t="s">
        <v>172</v>
      </c>
      <c r="E1" s="59"/>
      <c r="F1" s="59"/>
      <c r="G1" s="59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0" t="s">
        <v>183</v>
      </c>
      <c r="E4" s="60"/>
      <c r="F4" s="60"/>
      <c r="G4" s="60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7" t="s">
        <v>173</v>
      </c>
      <c r="B6" s="58"/>
      <c r="C6" s="58"/>
      <c r="D6" s="58"/>
      <c r="E6" s="58"/>
      <c r="F6" s="58"/>
      <c r="G6" s="58"/>
    </row>
    <row r="7" spans="1:7" ht="9.75" customHeight="1">
      <c r="A7" s="57"/>
      <c r="B7" s="58"/>
      <c r="C7" s="58"/>
      <c r="D7" s="58"/>
      <c r="E7" s="58"/>
      <c r="F7" s="58"/>
      <c r="G7" s="58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171</v>
      </c>
    </row>
    <row r="9" spans="1:7" ht="18.75" customHeight="1">
      <c r="A9" s="51" t="s">
        <v>170</v>
      </c>
      <c r="B9" s="52" t="s">
        <v>168</v>
      </c>
      <c r="C9" s="52"/>
      <c r="D9" s="52"/>
      <c r="E9" s="52"/>
      <c r="F9" s="52"/>
      <c r="G9" s="53">
        <f>G10+G46+G50+G59+G77+G109+G113+G120+G129</f>
        <v>25221.304999999997</v>
      </c>
    </row>
    <row r="10" spans="1:7" ht="19.5" customHeight="1">
      <c r="A10" s="8"/>
      <c r="B10" s="28" t="s">
        <v>158</v>
      </c>
      <c r="C10" s="29" t="s">
        <v>61</v>
      </c>
      <c r="D10" s="31" t="s">
        <v>67</v>
      </c>
      <c r="E10" s="31"/>
      <c r="F10" s="31"/>
      <c r="G10" s="45">
        <f>G11+G15+G26+G40</f>
        <v>7402.799999999999</v>
      </c>
    </row>
    <row r="11" spans="1:7" ht="63" customHeight="1">
      <c r="A11" s="8"/>
      <c r="B11" s="28" t="s">
        <v>143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6685.2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5568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f>5569.2-1.2</f>
        <v>5568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889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889</v>
      </c>
    </row>
    <row r="24" spans="1:7" ht="86.25" customHeight="1">
      <c r="A24" s="8"/>
      <c r="B24" s="49" t="s">
        <v>145</v>
      </c>
      <c r="C24" s="32" t="s">
        <v>61</v>
      </c>
      <c r="D24" s="6" t="s">
        <v>74</v>
      </c>
      <c r="E24" s="6" t="s">
        <v>76</v>
      </c>
      <c r="F24" s="6"/>
      <c r="G24" s="43">
        <f>G25</f>
        <v>228.2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228.2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30.4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30.4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30.4</v>
      </c>
    </row>
    <row r="40" spans="1:7" ht="19.5" customHeight="1">
      <c r="A40" s="8"/>
      <c r="B40" s="22" t="s">
        <v>120</v>
      </c>
      <c r="C40" s="31" t="s">
        <v>61</v>
      </c>
      <c r="D40" s="31" t="s">
        <v>147</v>
      </c>
      <c r="E40" s="31"/>
      <c r="F40" s="31"/>
      <c r="G40" s="42">
        <f>G41+G43+G45</f>
        <v>273.4</v>
      </c>
    </row>
    <row r="41" spans="1:7" ht="33.75" customHeight="1">
      <c r="A41" s="8"/>
      <c r="B41" s="9" t="s">
        <v>119</v>
      </c>
      <c r="C41" s="31" t="s">
        <v>61</v>
      </c>
      <c r="D41" s="31" t="s">
        <v>147</v>
      </c>
      <c r="E41" s="31" t="s">
        <v>121</v>
      </c>
      <c r="F41" s="31"/>
      <c r="G41" s="42">
        <f>G42</f>
        <v>88.5</v>
      </c>
    </row>
    <row r="42" spans="1:7" ht="21.75" customHeight="1">
      <c r="A42" s="8"/>
      <c r="B42" s="11" t="s">
        <v>82</v>
      </c>
      <c r="C42" s="32" t="s">
        <v>61</v>
      </c>
      <c r="D42" s="6" t="s">
        <v>147</v>
      </c>
      <c r="E42" s="6" t="s">
        <v>121</v>
      </c>
      <c r="F42" s="6" t="s">
        <v>83</v>
      </c>
      <c r="G42" s="43">
        <f>100-11.5</f>
        <v>88.5</v>
      </c>
    </row>
    <row r="43" spans="1:7" ht="38.25" customHeight="1">
      <c r="A43" s="8"/>
      <c r="B43" s="11" t="s">
        <v>155</v>
      </c>
      <c r="C43" s="32" t="s">
        <v>61</v>
      </c>
      <c r="D43" s="6" t="s">
        <v>147</v>
      </c>
      <c r="E43" s="6" t="s">
        <v>156</v>
      </c>
      <c r="F43" s="6"/>
      <c r="G43" s="43">
        <f>G44</f>
        <v>164.9</v>
      </c>
    </row>
    <row r="44" spans="1:7" ht="21.75" customHeight="1">
      <c r="A44" s="8"/>
      <c r="B44" s="11" t="s">
        <v>82</v>
      </c>
      <c r="C44" s="32" t="s">
        <v>61</v>
      </c>
      <c r="D44" s="6" t="s">
        <v>147</v>
      </c>
      <c r="E44" s="6" t="s">
        <v>136</v>
      </c>
      <c r="F44" s="6" t="s">
        <v>83</v>
      </c>
      <c r="G44" s="43">
        <f>180-14.1-1</f>
        <v>164.9</v>
      </c>
    </row>
    <row r="45" spans="1:7" ht="37.5" customHeight="1">
      <c r="A45" s="8"/>
      <c r="B45" s="11" t="s">
        <v>148</v>
      </c>
      <c r="C45" s="32" t="s">
        <v>61</v>
      </c>
      <c r="D45" s="6" t="s">
        <v>147</v>
      </c>
      <c r="E45" s="6" t="s">
        <v>149</v>
      </c>
      <c r="F45" s="6" t="s">
        <v>83</v>
      </c>
      <c r="G45" s="43">
        <v>20</v>
      </c>
    </row>
    <row r="46" spans="1:7" ht="19.5" customHeight="1">
      <c r="A46" s="8"/>
      <c r="B46" s="26" t="s">
        <v>159</v>
      </c>
      <c r="C46" s="29" t="s">
        <v>78</v>
      </c>
      <c r="D46" s="29"/>
      <c r="E46" s="29"/>
      <c r="F46" s="29"/>
      <c r="G46" s="44">
        <f>G47</f>
        <v>290.394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290.394</v>
      </c>
    </row>
    <row r="48" spans="1:7" ht="34.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290.394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f>234.7+55.694</f>
        <v>290.394</v>
      </c>
    </row>
    <row r="50" spans="1:7" ht="36" customHeight="1">
      <c r="A50" s="8"/>
      <c r="B50" s="28" t="s">
        <v>160</v>
      </c>
      <c r="C50" s="31" t="s">
        <v>79</v>
      </c>
      <c r="D50" s="31" t="s">
        <v>67</v>
      </c>
      <c r="E50" s="31"/>
      <c r="F50" s="31"/>
      <c r="G50" s="42">
        <f>G51+G54+G57</f>
        <v>513.3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151.6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151.6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f>100+51.6</f>
        <v>151.6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</f>
        <v>361.7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361.7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f>100+261.7</f>
        <v>361.7</v>
      </c>
    </row>
    <row r="57" spans="1:7" ht="33" customHeight="1">
      <c r="A57" s="8"/>
      <c r="B57" s="9" t="s">
        <v>2</v>
      </c>
      <c r="C57" s="31" t="s">
        <v>79</v>
      </c>
      <c r="D57" s="31" t="s">
        <v>150</v>
      </c>
      <c r="E57" s="31"/>
      <c r="F57" s="31"/>
      <c r="G57" s="42">
        <f>G58</f>
        <v>0</v>
      </c>
    </row>
    <row r="58" spans="1:7" ht="23.25" customHeight="1">
      <c r="A58" s="8"/>
      <c r="B58" s="11" t="s">
        <v>82</v>
      </c>
      <c r="C58" s="6" t="s">
        <v>79</v>
      </c>
      <c r="D58" s="6" t="s">
        <v>150</v>
      </c>
      <c r="E58" s="6" t="s">
        <v>151</v>
      </c>
      <c r="F58" s="6" t="s">
        <v>83</v>
      </c>
      <c r="G58" s="43">
        <f>20-20</f>
        <v>0</v>
      </c>
    </row>
    <row r="59" spans="1:7" ht="20.25" customHeight="1">
      <c r="A59" s="8"/>
      <c r="B59" s="28" t="s">
        <v>161</v>
      </c>
      <c r="C59" s="31" t="s">
        <v>74</v>
      </c>
      <c r="D59" s="31" t="s">
        <v>67</v>
      </c>
      <c r="E59" s="31"/>
      <c r="F59" s="31"/>
      <c r="G59" s="42">
        <f>G73+G60+G70+G63</f>
        <v>8116.312999999999</v>
      </c>
    </row>
    <row r="60" spans="1:7" ht="20.25" customHeight="1">
      <c r="A60" s="8"/>
      <c r="B60" s="28" t="s">
        <v>132</v>
      </c>
      <c r="C60" s="31" t="s">
        <v>74</v>
      </c>
      <c r="D60" s="31" t="s">
        <v>61</v>
      </c>
      <c r="E60" s="31"/>
      <c r="F60" s="31"/>
      <c r="G60" s="42">
        <f>G61</f>
        <v>41.9</v>
      </c>
    </row>
    <row r="61" spans="1:7" ht="33" customHeight="1">
      <c r="A61" s="8"/>
      <c r="B61" s="28" t="s">
        <v>133</v>
      </c>
      <c r="C61" s="31" t="s">
        <v>74</v>
      </c>
      <c r="D61" s="31" t="s">
        <v>61</v>
      </c>
      <c r="E61" s="31" t="s">
        <v>134</v>
      </c>
      <c r="F61" s="31"/>
      <c r="G61" s="42">
        <f>G62</f>
        <v>41.9</v>
      </c>
    </row>
    <row r="62" spans="1:7" ht="20.25" customHeight="1">
      <c r="A62" s="8"/>
      <c r="B62" s="11" t="s">
        <v>82</v>
      </c>
      <c r="C62" s="6" t="s">
        <v>74</v>
      </c>
      <c r="D62" s="6" t="s">
        <v>61</v>
      </c>
      <c r="E62" s="6" t="s">
        <v>134</v>
      </c>
      <c r="F62" s="6" t="s">
        <v>83</v>
      </c>
      <c r="G62" s="43">
        <f>41.8+22.5-22.4</f>
        <v>41.9</v>
      </c>
    </row>
    <row r="63" spans="1:7" ht="20.25" customHeight="1">
      <c r="A63" s="8"/>
      <c r="B63" s="9" t="s">
        <v>174</v>
      </c>
      <c r="C63" s="31" t="s">
        <v>74</v>
      </c>
      <c r="D63" s="31" t="s">
        <v>85</v>
      </c>
      <c r="E63" s="6"/>
      <c r="F63" s="6"/>
      <c r="G63" s="42">
        <f>G64+G66+G68</f>
        <v>3531.7129999999997</v>
      </c>
    </row>
    <row r="64" spans="1:7" ht="33" customHeight="1">
      <c r="A64" s="8"/>
      <c r="B64" s="9" t="s">
        <v>176</v>
      </c>
      <c r="C64" s="31" t="s">
        <v>74</v>
      </c>
      <c r="D64" s="31" t="s">
        <v>85</v>
      </c>
      <c r="E64" s="31" t="s">
        <v>175</v>
      </c>
      <c r="F64" s="31"/>
      <c r="G64" s="42">
        <f>G65</f>
        <v>2816.7</v>
      </c>
    </row>
    <row r="65" spans="1:7" ht="21" customHeight="1">
      <c r="A65" s="8"/>
      <c r="B65" s="11" t="s">
        <v>82</v>
      </c>
      <c r="C65" s="6" t="s">
        <v>74</v>
      </c>
      <c r="D65" s="6" t="s">
        <v>85</v>
      </c>
      <c r="E65" s="6" t="s">
        <v>175</v>
      </c>
      <c r="F65" s="6" t="s">
        <v>83</v>
      </c>
      <c r="G65" s="43">
        <f>3035.6-218.9</f>
        <v>2816.7</v>
      </c>
    </row>
    <row r="66" spans="1:7" ht="39" customHeight="1">
      <c r="A66" s="8"/>
      <c r="B66" s="9" t="s">
        <v>139</v>
      </c>
      <c r="C66" s="31" t="s">
        <v>74</v>
      </c>
      <c r="D66" s="31" t="s">
        <v>85</v>
      </c>
      <c r="E66" s="31" t="s">
        <v>140</v>
      </c>
      <c r="F66" s="31"/>
      <c r="G66" s="42">
        <f>G67</f>
        <v>370.013</v>
      </c>
    </row>
    <row r="67" spans="1:7" ht="21" customHeight="1">
      <c r="A67" s="8"/>
      <c r="B67" s="11" t="s">
        <v>82</v>
      </c>
      <c r="C67" s="6" t="s">
        <v>74</v>
      </c>
      <c r="D67" s="6" t="s">
        <v>85</v>
      </c>
      <c r="E67" s="6" t="s">
        <v>140</v>
      </c>
      <c r="F67" s="6" t="s">
        <v>83</v>
      </c>
      <c r="G67" s="43">
        <f>406.313-36.3</f>
        <v>370.013</v>
      </c>
    </row>
    <row r="68" spans="1:7" ht="53.25" customHeight="1">
      <c r="A68" s="8"/>
      <c r="B68" s="9" t="s">
        <v>98</v>
      </c>
      <c r="C68" s="31" t="s">
        <v>74</v>
      </c>
      <c r="D68" s="31" t="s">
        <v>85</v>
      </c>
      <c r="E68" s="31" t="s">
        <v>182</v>
      </c>
      <c r="F68" s="31"/>
      <c r="G68" s="42">
        <f>G69</f>
        <v>345</v>
      </c>
    </row>
    <row r="69" spans="1:7" ht="21" customHeight="1">
      <c r="A69" s="8"/>
      <c r="B69" s="11" t="s">
        <v>82</v>
      </c>
      <c r="C69" s="6" t="s">
        <v>74</v>
      </c>
      <c r="D69" s="6" t="s">
        <v>85</v>
      </c>
      <c r="E69" s="6" t="s">
        <v>182</v>
      </c>
      <c r="F69" s="6" t="s">
        <v>83</v>
      </c>
      <c r="G69" s="43">
        <v>345</v>
      </c>
    </row>
    <row r="70" spans="1:7" ht="19.5" customHeight="1">
      <c r="A70" s="8"/>
      <c r="B70" s="9" t="s">
        <v>10</v>
      </c>
      <c r="C70" s="31" t="s">
        <v>74</v>
      </c>
      <c r="D70" s="31" t="s">
        <v>90</v>
      </c>
      <c r="E70" s="31"/>
      <c r="F70" s="31"/>
      <c r="G70" s="42">
        <f>G71</f>
        <v>292.7</v>
      </c>
    </row>
    <row r="71" spans="1:7" ht="19.5" customHeight="1">
      <c r="A71" s="8"/>
      <c r="B71" s="9" t="s">
        <v>41</v>
      </c>
      <c r="C71" s="31" t="s">
        <v>74</v>
      </c>
      <c r="D71" s="31" t="s">
        <v>90</v>
      </c>
      <c r="E71" s="31" t="s">
        <v>152</v>
      </c>
      <c r="F71" s="31"/>
      <c r="G71" s="42">
        <f>G72</f>
        <v>292.7</v>
      </c>
    </row>
    <row r="72" spans="1:7" ht="19.5" customHeight="1">
      <c r="A72" s="8"/>
      <c r="B72" s="11" t="s">
        <v>82</v>
      </c>
      <c r="C72" s="6" t="s">
        <v>74</v>
      </c>
      <c r="D72" s="6" t="s">
        <v>90</v>
      </c>
      <c r="E72" s="6" t="s">
        <v>152</v>
      </c>
      <c r="F72" s="6" t="s">
        <v>83</v>
      </c>
      <c r="G72" s="43">
        <f>150+50+50+70-27.3</f>
        <v>292.7</v>
      </c>
    </row>
    <row r="73" spans="1:7" ht="19.5" customHeight="1">
      <c r="A73" s="8"/>
      <c r="B73" s="9" t="s">
        <v>116</v>
      </c>
      <c r="C73" s="31" t="s">
        <v>74</v>
      </c>
      <c r="D73" s="31" t="s">
        <v>62</v>
      </c>
      <c r="E73" s="31"/>
      <c r="F73" s="31"/>
      <c r="G73" s="42">
        <f>G74</f>
        <v>4250</v>
      </c>
    </row>
    <row r="74" spans="1:7" ht="32.25" customHeight="1">
      <c r="A74" s="8"/>
      <c r="B74" s="9" t="s">
        <v>127</v>
      </c>
      <c r="C74" s="31" t="s">
        <v>74</v>
      </c>
      <c r="D74" s="31" t="s">
        <v>62</v>
      </c>
      <c r="E74" s="31" t="s">
        <v>177</v>
      </c>
      <c r="F74" s="31"/>
      <c r="G74" s="42">
        <f>G75+G76</f>
        <v>4250</v>
      </c>
    </row>
    <row r="75" spans="1:7" ht="21" customHeight="1">
      <c r="A75" s="8"/>
      <c r="B75" s="11" t="s">
        <v>82</v>
      </c>
      <c r="C75" s="6" t="s">
        <v>74</v>
      </c>
      <c r="D75" s="6" t="s">
        <v>62</v>
      </c>
      <c r="E75" s="6" t="s">
        <v>177</v>
      </c>
      <c r="F75" s="6" t="s">
        <v>83</v>
      </c>
      <c r="G75" s="43">
        <f>547.4-80+400+3232.6</f>
        <v>4100</v>
      </c>
    </row>
    <row r="76" spans="1:7" ht="24" customHeight="1">
      <c r="A76" s="8"/>
      <c r="B76" s="11" t="s">
        <v>135</v>
      </c>
      <c r="C76" s="6" t="s">
        <v>74</v>
      </c>
      <c r="D76" s="6" t="s">
        <v>62</v>
      </c>
      <c r="E76" s="6" t="s">
        <v>177</v>
      </c>
      <c r="F76" s="6" t="s">
        <v>83</v>
      </c>
      <c r="G76" s="43">
        <v>150</v>
      </c>
    </row>
    <row r="77" spans="1:7" ht="24" customHeight="1">
      <c r="A77" s="8"/>
      <c r="B77" s="9" t="s">
        <v>162</v>
      </c>
      <c r="C77" s="31" t="s">
        <v>95</v>
      </c>
      <c r="D77" s="31" t="s">
        <v>67</v>
      </c>
      <c r="E77" s="31"/>
      <c r="F77" s="31"/>
      <c r="G77" s="42">
        <f>G78+G82+G88</f>
        <v>7694.887</v>
      </c>
    </row>
    <row r="78" spans="1:7" ht="21" customHeight="1">
      <c r="A78" s="5"/>
      <c r="B78" s="19" t="s">
        <v>115</v>
      </c>
      <c r="C78" s="35" t="s">
        <v>95</v>
      </c>
      <c r="D78" s="35" t="s">
        <v>61</v>
      </c>
      <c r="E78" s="35"/>
      <c r="F78" s="35"/>
      <c r="G78" s="42">
        <f>G79</f>
        <v>590</v>
      </c>
    </row>
    <row r="79" spans="1:7" ht="31.5" customHeight="1">
      <c r="A79" s="5"/>
      <c r="B79" s="19" t="s">
        <v>123</v>
      </c>
      <c r="C79" s="35" t="s">
        <v>95</v>
      </c>
      <c r="D79" s="35" t="s">
        <v>61</v>
      </c>
      <c r="E79" s="35" t="s">
        <v>122</v>
      </c>
      <c r="F79" s="35"/>
      <c r="G79" s="42">
        <f>G80+G81</f>
        <v>590</v>
      </c>
    </row>
    <row r="80" spans="1:7" ht="19.5" customHeight="1">
      <c r="A80" s="5"/>
      <c r="B80" s="11" t="s">
        <v>93</v>
      </c>
      <c r="C80" s="36" t="s">
        <v>95</v>
      </c>
      <c r="D80" s="36" t="s">
        <v>61</v>
      </c>
      <c r="E80" s="36" t="s">
        <v>154</v>
      </c>
      <c r="F80" s="36" t="s">
        <v>25</v>
      </c>
      <c r="G80" s="43">
        <v>400</v>
      </c>
    </row>
    <row r="81" spans="1:7" ht="19.5" customHeight="1">
      <c r="A81" s="5"/>
      <c r="B81" s="11" t="s">
        <v>82</v>
      </c>
      <c r="C81" s="36" t="s">
        <v>95</v>
      </c>
      <c r="D81" s="36" t="s">
        <v>61</v>
      </c>
      <c r="E81" s="36" t="s">
        <v>153</v>
      </c>
      <c r="F81" s="36" t="s">
        <v>83</v>
      </c>
      <c r="G81" s="43">
        <f>260-70</f>
        <v>190</v>
      </c>
    </row>
    <row r="82" spans="1:7" ht="22.5" customHeight="1">
      <c r="A82" s="5"/>
      <c r="B82" s="39" t="s">
        <v>12</v>
      </c>
      <c r="C82" s="40" t="s">
        <v>95</v>
      </c>
      <c r="D82" s="40" t="s">
        <v>78</v>
      </c>
      <c r="E82" s="29"/>
      <c r="F82" s="29"/>
      <c r="G82" s="44">
        <f>G83+G86</f>
        <v>1804</v>
      </c>
    </row>
    <row r="83" spans="1:7" ht="20.25" customHeight="1">
      <c r="A83" s="5"/>
      <c r="B83" s="19" t="s">
        <v>113</v>
      </c>
      <c r="C83" s="35" t="s">
        <v>95</v>
      </c>
      <c r="D83" s="35" t="s">
        <v>78</v>
      </c>
      <c r="E83" s="31" t="s">
        <v>114</v>
      </c>
      <c r="F83" s="31"/>
      <c r="G83" s="42">
        <f>G84+G85</f>
        <v>1804</v>
      </c>
    </row>
    <row r="84" spans="1:7" ht="20.25" customHeight="1">
      <c r="A84" s="5"/>
      <c r="B84" s="20" t="s">
        <v>93</v>
      </c>
      <c r="C84" s="36" t="s">
        <v>95</v>
      </c>
      <c r="D84" s="36" t="s">
        <v>78</v>
      </c>
      <c r="E84" s="6" t="s">
        <v>114</v>
      </c>
      <c r="F84" s="6" t="s">
        <v>25</v>
      </c>
      <c r="G84" s="43">
        <v>800</v>
      </c>
    </row>
    <row r="85" spans="1:7" ht="21" customHeight="1">
      <c r="A85" s="5"/>
      <c r="B85" s="11" t="s">
        <v>82</v>
      </c>
      <c r="C85" s="36" t="s">
        <v>95</v>
      </c>
      <c r="D85" s="36" t="s">
        <v>78</v>
      </c>
      <c r="E85" s="6" t="s">
        <v>114</v>
      </c>
      <c r="F85" s="6" t="s">
        <v>83</v>
      </c>
      <c r="G85" s="43">
        <f>824+180</f>
        <v>1004</v>
      </c>
    </row>
    <row r="86" spans="1:7" ht="51.75" customHeight="1">
      <c r="A86" s="5"/>
      <c r="B86" s="9" t="s">
        <v>138</v>
      </c>
      <c r="C86" s="35" t="s">
        <v>95</v>
      </c>
      <c r="D86" s="35" t="s">
        <v>78</v>
      </c>
      <c r="E86" s="31" t="s">
        <v>137</v>
      </c>
      <c r="F86" s="31"/>
      <c r="G86" s="42">
        <f>G87</f>
        <v>0</v>
      </c>
    </row>
    <row r="87" spans="1:7" ht="24.75" customHeight="1">
      <c r="A87" s="5"/>
      <c r="B87" s="11" t="s">
        <v>82</v>
      </c>
      <c r="C87" s="36" t="s">
        <v>95</v>
      </c>
      <c r="D87" s="36" t="s">
        <v>78</v>
      </c>
      <c r="E87" s="6" t="s">
        <v>137</v>
      </c>
      <c r="F87" s="6" t="s">
        <v>83</v>
      </c>
      <c r="G87" s="43">
        <f>100-100</f>
        <v>0</v>
      </c>
    </row>
    <row r="88" spans="1:7" ht="16.5" customHeight="1">
      <c r="A88" s="30"/>
      <c r="B88" s="37" t="s">
        <v>94</v>
      </c>
      <c r="C88" s="29" t="s">
        <v>95</v>
      </c>
      <c r="D88" s="48" t="s">
        <v>79</v>
      </c>
      <c r="E88" s="48"/>
      <c r="F88" s="48"/>
      <c r="G88" s="44">
        <f>G96+G98+G103+G105+G107+G101</f>
        <v>5300.887</v>
      </c>
    </row>
    <row r="89" spans="1:7" ht="6.75" customHeight="1" hidden="1">
      <c r="A89" s="5"/>
      <c r="B89" s="12" t="s">
        <v>26</v>
      </c>
      <c r="C89" s="6"/>
      <c r="D89" s="46" t="s">
        <v>13</v>
      </c>
      <c r="E89" s="46" t="s">
        <v>44</v>
      </c>
      <c r="F89" s="46" t="s">
        <v>45</v>
      </c>
      <c r="G89" s="43"/>
    </row>
    <row r="90" spans="1:7" ht="1.5" customHeight="1" hidden="1">
      <c r="A90" s="5"/>
      <c r="B90" s="11" t="s">
        <v>14</v>
      </c>
      <c r="C90" s="6"/>
      <c r="D90" s="6" t="s">
        <v>15</v>
      </c>
      <c r="E90" s="6" t="s">
        <v>22</v>
      </c>
      <c r="F90" s="6" t="s">
        <v>23</v>
      </c>
      <c r="G90" s="43">
        <f>G91</f>
        <v>0</v>
      </c>
    </row>
    <row r="91" spans="1:7" ht="9" customHeight="1" hidden="1">
      <c r="A91" s="5"/>
      <c r="B91" s="11" t="s">
        <v>49</v>
      </c>
      <c r="C91" s="6"/>
      <c r="D91" s="6" t="s">
        <v>15</v>
      </c>
      <c r="E91" s="6" t="s">
        <v>50</v>
      </c>
      <c r="F91" s="6" t="s">
        <v>23</v>
      </c>
      <c r="G91" s="43">
        <f>G92</f>
        <v>0</v>
      </c>
    </row>
    <row r="92" spans="1:7" ht="14.25" customHeight="1" hidden="1">
      <c r="A92" s="5"/>
      <c r="B92" s="11" t="s">
        <v>51</v>
      </c>
      <c r="C92" s="6"/>
      <c r="D92" s="6" t="s">
        <v>15</v>
      </c>
      <c r="E92" s="6" t="s">
        <v>50</v>
      </c>
      <c r="F92" s="6">
        <v>453</v>
      </c>
      <c r="G92" s="43"/>
    </row>
    <row r="93" spans="1:7" ht="11.25" customHeight="1" hidden="1">
      <c r="A93" s="5"/>
      <c r="B93" s="11" t="s">
        <v>16</v>
      </c>
      <c r="C93" s="6"/>
      <c r="D93" s="6" t="s">
        <v>17</v>
      </c>
      <c r="E93" s="6" t="s">
        <v>22</v>
      </c>
      <c r="F93" s="6" t="s">
        <v>23</v>
      </c>
      <c r="G93" s="43">
        <f>G94</f>
        <v>0</v>
      </c>
    </row>
    <row r="94" spans="1:7" ht="9" customHeight="1" hidden="1">
      <c r="A94" s="5"/>
      <c r="B94" s="11" t="s">
        <v>52</v>
      </c>
      <c r="C94" s="6"/>
      <c r="D94" s="6" t="s">
        <v>17</v>
      </c>
      <c r="E94" s="6" t="s">
        <v>53</v>
      </c>
      <c r="F94" s="6" t="s">
        <v>23</v>
      </c>
      <c r="G94" s="43">
        <f>G95</f>
        <v>0</v>
      </c>
    </row>
    <row r="95" spans="1:7" ht="9" customHeight="1" hidden="1">
      <c r="A95" s="5"/>
      <c r="B95" s="11" t="s">
        <v>51</v>
      </c>
      <c r="C95" s="6"/>
      <c r="D95" s="6" t="s">
        <v>17</v>
      </c>
      <c r="E95" s="6" t="s">
        <v>53</v>
      </c>
      <c r="F95" s="6">
        <v>453</v>
      </c>
      <c r="G95" s="43"/>
    </row>
    <row r="96" spans="1:7" ht="15" customHeight="1">
      <c r="A96" s="5"/>
      <c r="B96" s="9" t="s">
        <v>96</v>
      </c>
      <c r="C96" s="31" t="s">
        <v>95</v>
      </c>
      <c r="D96" s="31" t="s">
        <v>79</v>
      </c>
      <c r="E96" s="31" t="s">
        <v>97</v>
      </c>
      <c r="F96" s="31"/>
      <c r="G96" s="42">
        <f>G97</f>
        <v>3614.8</v>
      </c>
    </row>
    <row r="97" spans="1:7" ht="15" customHeight="1">
      <c r="A97" s="5"/>
      <c r="B97" s="11" t="s">
        <v>82</v>
      </c>
      <c r="C97" s="6" t="s">
        <v>95</v>
      </c>
      <c r="D97" s="6" t="s">
        <v>79</v>
      </c>
      <c r="E97" s="6" t="s">
        <v>97</v>
      </c>
      <c r="F97" s="6" t="s">
        <v>83</v>
      </c>
      <c r="G97" s="43">
        <f>3417+200-2.2</f>
        <v>3614.8</v>
      </c>
    </row>
    <row r="98" spans="1:7" ht="45.75" customHeight="1">
      <c r="A98" s="5"/>
      <c r="B98" s="9" t="s">
        <v>98</v>
      </c>
      <c r="C98" s="31" t="s">
        <v>95</v>
      </c>
      <c r="D98" s="31" t="s">
        <v>79</v>
      </c>
      <c r="E98" s="31" t="s">
        <v>99</v>
      </c>
      <c r="F98" s="31"/>
      <c r="G98" s="42">
        <f>G99+G100</f>
        <v>0</v>
      </c>
    </row>
    <row r="99" spans="1:7" ht="21.75" customHeight="1">
      <c r="A99" s="5"/>
      <c r="B99" s="11" t="s">
        <v>82</v>
      </c>
      <c r="C99" s="6" t="s">
        <v>95</v>
      </c>
      <c r="D99" s="6" t="s">
        <v>79</v>
      </c>
      <c r="E99" s="6" t="s">
        <v>99</v>
      </c>
      <c r="F99" s="6" t="s">
        <v>83</v>
      </c>
      <c r="G99" s="43">
        <f>150-100-50</f>
        <v>0</v>
      </c>
    </row>
    <row r="100" spans="1:7" ht="21.75" customHeight="1">
      <c r="A100" s="5"/>
      <c r="B100" s="11" t="s">
        <v>135</v>
      </c>
      <c r="C100" s="6" t="s">
        <v>95</v>
      </c>
      <c r="D100" s="6" t="s">
        <v>79</v>
      </c>
      <c r="E100" s="6" t="s">
        <v>99</v>
      </c>
      <c r="F100" s="6" t="s">
        <v>83</v>
      </c>
      <c r="G100" s="43">
        <f>300-300</f>
        <v>0</v>
      </c>
    </row>
    <row r="101" spans="1:7" ht="21.75" customHeight="1">
      <c r="A101" s="14"/>
      <c r="B101" s="9" t="s">
        <v>100</v>
      </c>
      <c r="C101" s="31" t="s">
        <v>95</v>
      </c>
      <c r="D101" s="31" t="s">
        <v>79</v>
      </c>
      <c r="E101" s="31" t="s">
        <v>101</v>
      </c>
      <c r="F101" s="31"/>
      <c r="G101" s="42">
        <f>G102</f>
        <v>6.8</v>
      </c>
    </row>
    <row r="102" spans="1:7" ht="21.75" customHeight="1">
      <c r="A102" s="5"/>
      <c r="B102" s="11" t="s">
        <v>93</v>
      </c>
      <c r="C102" s="6" t="s">
        <v>95</v>
      </c>
      <c r="D102" s="6" t="s">
        <v>79</v>
      </c>
      <c r="E102" s="6" t="s">
        <v>101</v>
      </c>
      <c r="F102" s="6" t="s">
        <v>83</v>
      </c>
      <c r="G102" s="43">
        <v>6.8</v>
      </c>
    </row>
    <row r="103" spans="1:7" ht="30.75" customHeight="1">
      <c r="A103" s="5"/>
      <c r="B103" s="9" t="s">
        <v>102</v>
      </c>
      <c r="C103" s="31" t="s">
        <v>95</v>
      </c>
      <c r="D103" s="31" t="s">
        <v>79</v>
      </c>
      <c r="E103" s="31" t="s">
        <v>103</v>
      </c>
      <c r="F103" s="31"/>
      <c r="G103" s="42">
        <f>G104</f>
        <v>809.9</v>
      </c>
    </row>
    <row r="104" spans="1:7" ht="21" customHeight="1">
      <c r="A104" s="5"/>
      <c r="B104" s="11" t="s">
        <v>82</v>
      </c>
      <c r="C104" s="6" t="s">
        <v>95</v>
      </c>
      <c r="D104" s="6" t="s">
        <v>79</v>
      </c>
      <c r="E104" s="6" t="s">
        <v>103</v>
      </c>
      <c r="F104" s="6" t="s">
        <v>83</v>
      </c>
      <c r="G104" s="43">
        <f>695.9+30-30+24.4+90-0.4</f>
        <v>809.9</v>
      </c>
    </row>
    <row r="105" spans="1:7" ht="34.5" customHeight="1">
      <c r="A105" s="5"/>
      <c r="B105" s="9" t="s">
        <v>139</v>
      </c>
      <c r="C105" s="31" t="s">
        <v>95</v>
      </c>
      <c r="D105" s="31" t="s">
        <v>79</v>
      </c>
      <c r="E105" s="31" t="s">
        <v>140</v>
      </c>
      <c r="F105" s="31"/>
      <c r="G105" s="42">
        <f>G106</f>
        <v>819.387</v>
      </c>
    </row>
    <row r="106" spans="1:7" ht="23.25" customHeight="1">
      <c r="A106" s="5"/>
      <c r="B106" s="11" t="s">
        <v>82</v>
      </c>
      <c r="C106" s="6" t="s">
        <v>95</v>
      </c>
      <c r="D106" s="6" t="s">
        <v>79</v>
      </c>
      <c r="E106" s="6" t="s">
        <v>140</v>
      </c>
      <c r="F106" s="6" t="s">
        <v>83</v>
      </c>
      <c r="G106" s="43">
        <f>1387.1-406.313-161.4</f>
        <v>819.387</v>
      </c>
    </row>
    <row r="107" spans="1:7" ht="51" customHeight="1">
      <c r="A107" s="5"/>
      <c r="B107" s="9" t="s">
        <v>138</v>
      </c>
      <c r="C107" s="31" t="s">
        <v>95</v>
      </c>
      <c r="D107" s="31" t="s">
        <v>79</v>
      </c>
      <c r="E107" s="31" t="s">
        <v>137</v>
      </c>
      <c r="F107" s="31"/>
      <c r="G107" s="42">
        <f>G108</f>
        <v>50</v>
      </c>
    </row>
    <row r="108" spans="1:7" ht="20.25" customHeight="1">
      <c r="A108" s="5"/>
      <c r="B108" s="11" t="s">
        <v>82</v>
      </c>
      <c r="C108" s="6" t="s">
        <v>95</v>
      </c>
      <c r="D108" s="6" t="s">
        <v>79</v>
      </c>
      <c r="E108" s="6" t="s">
        <v>137</v>
      </c>
      <c r="F108" s="6" t="s">
        <v>83</v>
      </c>
      <c r="G108" s="43">
        <f>250-200</f>
        <v>50</v>
      </c>
    </row>
    <row r="109" spans="1:7" ht="21" customHeight="1">
      <c r="A109" s="5"/>
      <c r="B109" s="9" t="s">
        <v>163</v>
      </c>
      <c r="C109" s="31" t="s">
        <v>117</v>
      </c>
      <c r="D109" s="31" t="s">
        <v>67</v>
      </c>
      <c r="E109" s="31"/>
      <c r="F109" s="31"/>
      <c r="G109" s="42">
        <f>G110</f>
        <v>66.111</v>
      </c>
    </row>
    <row r="110" spans="1:7" ht="21" customHeight="1">
      <c r="A110" s="5"/>
      <c r="B110" s="11" t="s">
        <v>118</v>
      </c>
      <c r="C110" s="31" t="s">
        <v>117</v>
      </c>
      <c r="D110" s="31" t="s">
        <v>117</v>
      </c>
      <c r="E110" s="31"/>
      <c r="F110" s="31"/>
      <c r="G110" s="42">
        <f>G111</f>
        <v>66.111</v>
      </c>
    </row>
    <row r="111" spans="1:7" ht="21" customHeight="1">
      <c r="A111" s="5"/>
      <c r="B111" s="9" t="s">
        <v>124</v>
      </c>
      <c r="C111" s="31" t="s">
        <v>117</v>
      </c>
      <c r="D111" s="31" t="s">
        <v>117</v>
      </c>
      <c r="E111" s="31" t="s">
        <v>125</v>
      </c>
      <c r="F111" s="31"/>
      <c r="G111" s="42">
        <f>G112</f>
        <v>66.111</v>
      </c>
    </row>
    <row r="112" spans="1:7" ht="21" customHeight="1">
      <c r="A112" s="5"/>
      <c r="B112" s="11" t="s">
        <v>82</v>
      </c>
      <c r="C112" s="6" t="s">
        <v>117</v>
      </c>
      <c r="D112" s="6" t="s">
        <v>117</v>
      </c>
      <c r="E112" s="6" t="s">
        <v>125</v>
      </c>
      <c r="F112" s="6" t="s">
        <v>83</v>
      </c>
      <c r="G112" s="43">
        <f>56.5+12.411-2.8</f>
        <v>66.111</v>
      </c>
    </row>
    <row r="113" spans="1:7" ht="30.75" customHeight="1">
      <c r="A113" s="5"/>
      <c r="B113" s="26" t="s">
        <v>164</v>
      </c>
      <c r="C113" s="29" t="s">
        <v>66</v>
      </c>
      <c r="D113" s="29" t="s">
        <v>67</v>
      </c>
      <c r="E113" s="29"/>
      <c r="F113" s="29"/>
      <c r="G113" s="44">
        <f>G114</f>
        <v>380</v>
      </c>
    </row>
    <row r="114" spans="1:7" ht="21" customHeight="1">
      <c r="A114" s="5"/>
      <c r="B114" s="26" t="s">
        <v>68</v>
      </c>
      <c r="C114" s="29" t="s">
        <v>66</v>
      </c>
      <c r="D114" s="29" t="s">
        <v>61</v>
      </c>
      <c r="E114" s="29"/>
      <c r="F114" s="29"/>
      <c r="G114" s="44">
        <f>G115+G117</f>
        <v>380</v>
      </c>
    </row>
    <row r="115" spans="1:7" ht="21" customHeight="1">
      <c r="A115" s="5"/>
      <c r="B115" s="9" t="s">
        <v>46</v>
      </c>
      <c r="C115" s="31" t="s">
        <v>66</v>
      </c>
      <c r="D115" s="31" t="s">
        <v>61</v>
      </c>
      <c r="E115" s="31" t="s">
        <v>69</v>
      </c>
      <c r="F115" s="31"/>
      <c r="G115" s="42">
        <f>G116</f>
        <v>170</v>
      </c>
    </row>
    <row r="116" spans="1:7" ht="21" customHeight="1">
      <c r="A116" s="5"/>
      <c r="B116" s="11" t="s">
        <v>46</v>
      </c>
      <c r="C116" s="6" t="s">
        <v>66</v>
      </c>
      <c r="D116" s="6" t="s">
        <v>61</v>
      </c>
      <c r="E116" s="6" t="s">
        <v>69</v>
      </c>
      <c r="F116" s="6" t="s">
        <v>71</v>
      </c>
      <c r="G116" s="43">
        <f>90+80</f>
        <v>170</v>
      </c>
    </row>
    <row r="117" spans="1:7" ht="36.75" customHeight="1">
      <c r="A117" s="5"/>
      <c r="B117" s="9" t="s">
        <v>51</v>
      </c>
      <c r="C117" s="31" t="s">
        <v>66</v>
      </c>
      <c r="D117" s="31" t="s">
        <v>61</v>
      </c>
      <c r="E117" s="31" t="s">
        <v>126</v>
      </c>
      <c r="F117" s="31"/>
      <c r="G117" s="42">
        <f>G118+G119</f>
        <v>210</v>
      </c>
    </row>
    <row r="118" spans="1:7" ht="20.25" customHeight="1">
      <c r="A118" s="5"/>
      <c r="B118" s="11" t="s">
        <v>82</v>
      </c>
      <c r="C118" s="6" t="s">
        <v>66</v>
      </c>
      <c r="D118" s="6" t="s">
        <v>61</v>
      </c>
      <c r="E118" s="6" t="s">
        <v>126</v>
      </c>
      <c r="F118" s="6" t="s">
        <v>83</v>
      </c>
      <c r="G118" s="43">
        <f>100+15+15</f>
        <v>130</v>
      </c>
    </row>
    <row r="119" spans="1:7" ht="24" customHeight="1">
      <c r="A119" s="5"/>
      <c r="B119" s="11" t="s">
        <v>135</v>
      </c>
      <c r="C119" s="6" t="s">
        <v>66</v>
      </c>
      <c r="D119" s="6" t="s">
        <v>61</v>
      </c>
      <c r="E119" s="6" t="s">
        <v>126</v>
      </c>
      <c r="F119" s="6" t="s">
        <v>83</v>
      </c>
      <c r="G119" s="43">
        <f>70+10</f>
        <v>80</v>
      </c>
    </row>
    <row r="120" spans="1:7" ht="24" customHeight="1">
      <c r="A120" s="5"/>
      <c r="B120" s="9" t="s">
        <v>165</v>
      </c>
      <c r="C120" s="31" t="s">
        <v>90</v>
      </c>
      <c r="D120" s="31" t="s">
        <v>67</v>
      </c>
      <c r="E120" s="31"/>
      <c r="F120" s="31"/>
      <c r="G120" s="42">
        <f>G121+G125</f>
        <v>616.3000000000001</v>
      </c>
    </row>
    <row r="121" spans="1:7" ht="24" customHeight="1">
      <c r="A121" s="5"/>
      <c r="B121" s="9" t="s">
        <v>128</v>
      </c>
      <c r="C121" s="31" t="s">
        <v>90</v>
      </c>
      <c r="D121" s="31" t="s">
        <v>61</v>
      </c>
      <c r="E121" s="31"/>
      <c r="F121" s="31"/>
      <c r="G121" s="42">
        <f>G122</f>
        <v>596.7</v>
      </c>
    </row>
    <row r="122" spans="1:7" ht="33.75" customHeight="1">
      <c r="A122" s="5"/>
      <c r="B122" s="9" t="s">
        <v>129</v>
      </c>
      <c r="C122" s="31" t="s">
        <v>90</v>
      </c>
      <c r="D122" s="31" t="s">
        <v>61</v>
      </c>
      <c r="E122" s="31" t="s">
        <v>130</v>
      </c>
      <c r="F122" s="31"/>
      <c r="G122" s="42">
        <f>G123</f>
        <v>596.7</v>
      </c>
    </row>
    <row r="123" spans="1:7" ht="24" customHeight="1">
      <c r="A123" s="5"/>
      <c r="B123" s="11" t="s">
        <v>157</v>
      </c>
      <c r="C123" s="6" t="s">
        <v>90</v>
      </c>
      <c r="D123" s="6" t="s">
        <v>61</v>
      </c>
      <c r="E123" s="6" t="s">
        <v>130</v>
      </c>
      <c r="F123" s="6" t="s">
        <v>131</v>
      </c>
      <c r="G123" s="50">
        <f>545+51.7</f>
        <v>596.7</v>
      </c>
    </row>
    <row r="124" spans="1:7" ht="24" customHeight="1">
      <c r="A124" s="5"/>
      <c r="B124" s="9" t="s">
        <v>178</v>
      </c>
      <c r="C124" s="31" t="s">
        <v>90</v>
      </c>
      <c r="D124" s="31" t="s">
        <v>79</v>
      </c>
      <c r="E124" s="31" t="s">
        <v>179</v>
      </c>
      <c r="F124" s="31"/>
      <c r="G124" s="56">
        <f>G125</f>
        <v>19.6</v>
      </c>
    </row>
    <row r="125" spans="1:7" ht="24" customHeight="1">
      <c r="A125" s="5"/>
      <c r="B125" s="11" t="s">
        <v>157</v>
      </c>
      <c r="C125" s="6" t="s">
        <v>90</v>
      </c>
      <c r="D125" s="6" t="s">
        <v>79</v>
      </c>
      <c r="E125" s="6" t="s">
        <v>180</v>
      </c>
      <c r="F125" s="6" t="s">
        <v>83</v>
      </c>
      <c r="G125" s="50">
        <v>19.6</v>
      </c>
    </row>
    <row r="126" spans="1:7" ht="15.75" customHeight="1">
      <c r="A126" s="5"/>
      <c r="B126" s="9" t="s">
        <v>166</v>
      </c>
      <c r="C126" s="31" t="s">
        <v>73</v>
      </c>
      <c r="D126" s="31" t="s">
        <v>67</v>
      </c>
      <c r="E126" s="31"/>
      <c r="F126" s="31"/>
      <c r="G126" s="42">
        <f>G127</f>
        <v>141.2</v>
      </c>
    </row>
    <row r="127" spans="1:7" ht="24.75" customHeight="1">
      <c r="A127" s="5"/>
      <c r="B127" s="34" t="s">
        <v>146</v>
      </c>
      <c r="C127" s="29" t="s">
        <v>73</v>
      </c>
      <c r="D127" s="29" t="s">
        <v>78</v>
      </c>
      <c r="E127" s="29"/>
      <c r="F127" s="29"/>
      <c r="G127" s="44">
        <f>G130</f>
        <v>141.2</v>
      </c>
    </row>
    <row r="128" spans="1:7" ht="30" customHeight="1" hidden="1">
      <c r="A128" s="5"/>
      <c r="B128" s="12" t="s">
        <v>47</v>
      </c>
      <c r="C128" s="6"/>
      <c r="D128" s="6" t="s">
        <v>18</v>
      </c>
      <c r="E128" s="6" t="s">
        <v>54</v>
      </c>
      <c r="F128" s="6">
        <v>455</v>
      </c>
      <c r="G128" s="43"/>
    </row>
    <row r="129" spans="1:7" ht="31.5">
      <c r="A129" s="5"/>
      <c r="B129" s="15" t="s">
        <v>141</v>
      </c>
      <c r="C129" s="31" t="s">
        <v>73</v>
      </c>
      <c r="D129" s="31" t="s">
        <v>78</v>
      </c>
      <c r="E129" s="31" t="s">
        <v>142</v>
      </c>
      <c r="F129" s="31"/>
      <c r="G129" s="42">
        <f>G130</f>
        <v>141.2</v>
      </c>
    </row>
    <row r="130" spans="1:7" ht="23.25" customHeight="1">
      <c r="A130" s="5"/>
      <c r="B130" s="11" t="s">
        <v>144</v>
      </c>
      <c r="C130" s="6" t="s">
        <v>73</v>
      </c>
      <c r="D130" s="6" t="s">
        <v>78</v>
      </c>
      <c r="E130" s="6" t="s">
        <v>142</v>
      </c>
      <c r="F130" s="6" t="s">
        <v>83</v>
      </c>
      <c r="G130" s="43">
        <f>150-8.8</f>
        <v>141.2</v>
      </c>
    </row>
    <row r="131" spans="1:7" ht="18" customHeight="1">
      <c r="A131" s="51" t="s">
        <v>169</v>
      </c>
      <c r="B131" s="54" t="s">
        <v>167</v>
      </c>
      <c r="C131" s="52"/>
      <c r="D131" s="52"/>
      <c r="E131" s="52"/>
      <c r="F131" s="52"/>
      <c r="G131" s="55">
        <f>G132</f>
        <v>5720.4</v>
      </c>
    </row>
    <row r="132" spans="1:7" ht="21.75" customHeight="1">
      <c r="A132" s="25"/>
      <c r="B132" s="26" t="s">
        <v>68</v>
      </c>
      <c r="C132" s="29" t="s">
        <v>66</v>
      </c>
      <c r="D132" s="29" t="s">
        <v>61</v>
      </c>
      <c r="E132" s="29"/>
      <c r="F132" s="29"/>
      <c r="G132" s="44">
        <f>G133+G136+G139</f>
        <v>5720.4</v>
      </c>
    </row>
    <row r="133" spans="1:7" ht="30.75" customHeight="1">
      <c r="A133" s="25"/>
      <c r="B133" s="9" t="s">
        <v>46</v>
      </c>
      <c r="C133" s="31" t="s">
        <v>66</v>
      </c>
      <c r="D133" s="31" t="s">
        <v>61</v>
      </c>
      <c r="E133" s="31" t="s">
        <v>69</v>
      </c>
      <c r="F133" s="31"/>
      <c r="G133" s="42">
        <f>G135+G134</f>
        <v>3713.2999999999997</v>
      </c>
    </row>
    <row r="134" spans="1:7" ht="27.75" customHeight="1">
      <c r="A134" s="25"/>
      <c r="B134" s="11" t="s">
        <v>46</v>
      </c>
      <c r="C134" s="6" t="s">
        <v>66</v>
      </c>
      <c r="D134" s="6" t="s">
        <v>61</v>
      </c>
      <c r="E134" s="6" t="s">
        <v>69</v>
      </c>
      <c r="F134" s="6" t="s">
        <v>71</v>
      </c>
      <c r="G134" s="43">
        <v>3406.2</v>
      </c>
    </row>
    <row r="135" spans="1:7" ht="31.5">
      <c r="A135" s="25"/>
      <c r="B135" s="11" t="s">
        <v>181</v>
      </c>
      <c r="C135" s="6" t="s">
        <v>66</v>
      </c>
      <c r="D135" s="6" t="s">
        <v>61</v>
      </c>
      <c r="E135" s="6" t="s">
        <v>69</v>
      </c>
      <c r="F135" s="6" t="s">
        <v>71</v>
      </c>
      <c r="G135" s="43">
        <v>307.1</v>
      </c>
    </row>
    <row r="136" spans="1:7" ht="23.25" customHeight="1">
      <c r="A136" s="25"/>
      <c r="B136" s="9" t="s">
        <v>48</v>
      </c>
      <c r="C136" s="31" t="s">
        <v>66</v>
      </c>
      <c r="D136" s="31" t="s">
        <v>61</v>
      </c>
      <c r="E136" s="31" t="s">
        <v>55</v>
      </c>
      <c r="F136" s="31"/>
      <c r="G136" s="42">
        <f>G137</f>
        <v>2007.1</v>
      </c>
    </row>
    <row r="137" spans="1:7" ht="27.75" customHeight="1">
      <c r="A137" s="25"/>
      <c r="B137" s="11" t="s">
        <v>46</v>
      </c>
      <c r="C137" s="6" t="s">
        <v>66</v>
      </c>
      <c r="D137" s="6" t="s">
        <v>61</v>
      </c>
      <c r="E137" s="6" t="s">
        <v>72</v>
      </c>
      <c r="F137" s="6"/>
      <c r="G137" s="43">
        <f>G138</f>
        <v>2007.1</v>
      </c>
    </row>
    <row r="138" spans="1:7" ht="27.75" customHeight="1">
      <c r="A138" s="21"/>
      <c r="B138" s="11" t="s">
        <v>70</v>
      </c>
      <c r="C138" s="6" t="s">
        <v>66</v>
      </c>
      <c r="D138" s="6" t="s">
        <v>61</v>
      </c>
      <c r="E138" s="6" t="s">
        <v>72</v>
      </c>
      <c r="F138" s="6" t="s">
        <v>71</v>
      </c>
      <c r="G138" s="43">
        <v>2007.1</v>
      </c>
    </row>
    <row r="139" ht="15.75">
      <c r="A139" s="22"/>
    </row>
    <row r="144" spans="2:6" ht="15.75">
      <c r="B144" s="22"/>
      <c r="C144" s="22"/>
      <c r="D144" s="22"/>
      <c r="E144" s="22"/>
      <c r="F144" s="22"/>
    </row>
    <row r="151" spans="1:6" ht="15.75">
      <c r="A151" s="22"/>
      <c r="B151" s="21"/>
      <c r="C151" s="21"/>
      <c r="D151" s="21"/>
      <c r="E151" s="21"/>
      <c r="F151" s="21"/>
    </row>
    <row r="152" spans="2:6" ht="15.75">
      <c r="B152" s="22"/>
      <c r="C152" s="22"/>
      <c r="D152" s="22"/>
      <c r="E152" s="22"/>
      <c r="F152" s="22"/>
    </row>
    <row r="158" ht="15.75">
      <c r="A158" s="21"/>
    </row>
    <row r="159" ht="15.75">
      <c r="A159" s="22"/>
    </row>
    <row r="161" spans="2:6" ht="15.75">
      <c r="B161" s="22"/>
      <c r="C161" s="22"/>
      <c r="D161" s="22"/>
      <c r="E161" s="22"/>
      <c r="F161" s="22"/>
    </row>
    <row r="168" spans="1:6" ht="15.75">
      <c r="A168" s="22"/>
      <c r="B168" s="21"/>
      <c r="C168" s="21"/>
      <c r="D168" s="21"/>
      <c r="E168" s="21"/>
      <c r="F168" s="21"/>
    </row>
    <row r="169" spans="2:6" ht="15.75">
      <c r="B169" s="22"/>
      <c r="C169" s="22"/>
      <c r="D169" s="22"/>
      <c r="E169" s="22"/>
      <c r="F169" s="22"/>
    </row>
    <row r="175" ht="15.75">
      <c r="A175" s="21"/>
    </row>
    <row r="176" ht="15.75">
      <c r="A176" s="22"/>
    </row>
    <row r="178" spans="2:6" ht="15.75">
      <c r="B178" s="22"/>
      <c r="C178" s="22"/>
      <c r="D178" s="22"/>
      <c r="E178" s="22"/>
      <c r="F178" s="22"/>
    </row>
    <row r="185" spans="1:6" ht="15.75">
      <c r="A185" s="22"/>
      <c r="B185" s="22"/>
      <c r="C185" s="22"/>
      <c r="D185" s="22"/>
      <c r="E185" s="22"/>
      <c r="F185" s="22"/>
    </row>
    <row r="190" spans="2:6" ht="15.75">
      <c r="B190" s="21"/>
      <c r="C190" s="21"/>
      <c r="D190" s="21"/>
      <c r="E190" s="21"/>
      <c r="F190" s="21"/>
    </row>
    <row r="191" spans="2:6" ht="15.75">
      <c r="B191" s="22"/>
      <c r="C191" s="22"/>
      <c r="D191" s="22"/>
      <c r="E191" s="22"/>
      <c r="F191" s="22"/>
    </row>
    <row r="192" ht="15.75">
      <c r="A192" s="22"/>
    </row>
    <row r="195" spans="2:6" ht="15.75">
      <c r="B195" s="22"/>
      <c r="C195" s="22"/>
      <c r="D195" s="22"/>
      <c r="E195" s="22"/>
      <c r="F195" s="22"/>
    </row>
    <row r="197" ht="15.75">
      <c r="A197" s="21"/>
    </row>
    <row r="198" ht="15.75">
      <c r="A198" s="22"/>
    </row>
    <row r="200" spans="2:6" ht="15.75">
      <c r="B200" s="22"/>
      <c r="C200" s="22"/>
      <c r="D200" s="22"/>
      <c r="E200" s="22"/>
      <c r="F200" s="22"/>
    </row>
    <row r="202" ht="15.75">
      <c r="A202" s="22"/>
    </row>
    <row r="207" spans="1:6" ht="15.75">
      <c r="A207" s="22"/>
      <c r="B207" s="22"/>
      <c r="C207" s="22"/>
      <c r="D207" s="22"/>
      <c r="E207" s="22"/>
      <c r="F207" s="22"/>
    </row>
    <row r="214" ht="15.75">
      <c r="A214" s="22"/>
    </row>
    <row r="218" spans="2:6" ht="15.75">
      <c r="B218" s="21"/>
      <c r="C218" s="21"/>
      <c r="D218" s="21"/>
      <c r="E218" s="21"/>
      <c r="F218" s="21"/>
    </row>
    <row r="219" spans="2:6" ht="15.75">
      <c r="B219" s="22"/>
      <c r="C219" s="22"/>
      <c r="D219" s="22"/>
      <c r="E219" s="22"/>
      <c r="F219" s="22"/>
    </row>
    <row r="225" ht="15.75">
      <c r="A225" s="21"/>
    </row>
    <row r="226" spans="1:6" ht="15.75">
      <c r="A226" s="22"/>
      <c r="B226" s="22"/>
      <c r="C226" s="22"/>
      <c r="D226" s="22"/>
      <c r="E226" s="22"/>
      <c r="F226" s="22"/>
    </row>
    <row r="233" spans="1:6" ht="15.75">
      <c r="A233" s="22"/>
      <c r="B233" s="21"/>
      <c r="C233" s="21"/>
      <c r="D233" s="21"/>
      <c r="E233" s="21"/>
      <c r="F233" s="21"/>
    </row>
    <row r="234" spans="2:6" ht="15.75">
      <c r="B234" s="22"/>
      <c r="C234" s="22"/>
      <c r="D234" s="22"/>
      <c r="E234" s="22"/>
      <c r="F234" s="22"/>
    </row>
    <row r="240" ht="15.75">
      <c r="A240" s="21"/>
    </row>
    <row r="241" ht="15.75">
      <c r="A241" s="22"/>
    </row>
    <row r="246" spans="2:6" ht="15.75">
      <c r="B246" s="22"/>
      <c r="C246" s="22"/>
      <c r="D246" s="22"/>
      <c r="E246" s="22"/>
      <c r="F246" s="22"/>
    </row>
    <row r="253" spans="1:6" ht="15.75">
      <c r="A253" s="22"/>
      <c r="B253" s="21"/>
      <c r="C253" s="21"/>
      <c r="D253" s="21"/>
      <c r="E253" s="21"/>
      <c r="F253" s="21"/>
    </row>
    <row r="254" spans="2:6" ht="15.75">
      <c r="B254" s="22"/>
      <c r="C254" s="22"/>
      <c r="D254" s="22"/>
      <c r="E254" s="22"/>
      <c r="F254" s="22"/>
    </row>
    <row r="260" ht="15.75">
      <c r="A260" s="21"/>
    </row>
    <row r="261" spans="1:6" ht="15.75">
      <c r="A261" s="22"/>
      <c r="B261" s="22"/>
      <c r="C261" s="22"/>
      <c r="D261" s="22"/>
      <c r="E261" s="22"/>
      <c r="F261" s="22"/>
    </row>
    <row r="267" spans="2:6" ht="15.75">
      <c r="B267" s="21"/>
      <c r="C267" s="21"/>
      <c r="D267" s="21"/>
      <c r="E267" s="21"/>
      <c r="F267" s="21"/>
    </row>
    <row r="268" spans="1:6" ht="15.75">
      <c r="A268" s="22"/>
      <c r="B268" s="22"/>
      <c r="C268" s="22"/>
      <c r="D268" s="22"/>
      <c r="E268" s="22"/>
      <c r="F268" s="22"/>
    </row>
    <row r="274" ht="15.75">
      <c r="A274" s="21"/>
    </row>
    <row r="275" ht="15.75">
      <c r="A275" s="22"/>
    </row>
    <row r="276" spans="2:6" ht="15.75">
      <c r="B276" s="22"/>
      <c r="C276" s="22"/>
      <c r="D276" s="22"/>
      <c r="E276" s="22"/>
      <c r="F276" s="22"/>
    </row>
    <row r="283" ht="15.75">
      <c r="A283" s="22"/>
    </row>
    <row r="285" spans="2:6" ht="15.75">
      <c r="B285" s="21"/>
      <c r="C285" s="21"/>
      <c r="D285" s="21"/>
      <c r="E285" s="21"/>
      <c r="F285" s="21"/>
    </row>
    <row r="286" spans="2:6" ht="15.75">
      <c r="B286" s="22"/>
      <c r="C286" s="22"/>
      <c r="D286" s="22"/>
      <c r="E286" s="22"/>
      <c r="F286" s="22"/>
    </row>
    <row r="292" ht="15.75">
      <c r="A292" s="21"/>
    </row>
    <row r="293" ht="15.75">
      <c r="A293" s="22"/>
    </row>
    <row r="295" spans="2:6" ht="15.75">
      <c r="B295" s="22"/>
      <c r="C295" s="22"/>
      <c r="D295" s="22"/>
      <c r="E295" s="22"/>
      <c r="F295" s="22"/>
    </row>
    <row r="302" ht="15.75">
      <c r="A302" s="22"/>
    </row>
    <row r="304" spans="2:6" ht="15.75">
      <c r="B304" s="22"/>
      <c r="C304" s="22"/>
      <c r="D304" s="22"/>
      <c r="E304" s="22"/>
      <c r="F304" s="22"/>
    </row>
    <row r="311" ht="15.75">
      <c r="A311" s="22"/>
    </row>
    <row r="315" spans="2:6" ht="15.75">
      <c r="B315" s="21"/>
      <c r="C315" s="21"/>
      <c r="D315" s="21"/>
      <c r="E315" s="21"/>
      <c r="F315" s="21"/>
    </row>
    <row r="316" spans="2:6" ht="15.75">
      <c r="B316" s="22"/>
      <c r="C316" s="22"/>
      <c r="D316" s="22"/>
      <c r="E316" s="22"/>
      <c r="F316" s="22"/>
    </row>
    <row r="322" ht="15.75">
      <c r="A322" s="21"/>
    </row>
    <row r="323" ht="15.75">
      <c r="A323" s="22"/>
    </row>
    <row r="329" spans="2:6" ht="15.75">
      <c r="B329" s="22"/>
      <c r="C329" s="22"/>
      <c r="D329" s="22"/>
      <c r="E329" s="22"/>
      <c r="F329" s="22"/>
    </row>
    <row r="336" ht="15.75">
      <c r="A336" s="22"/>
    </row>
    <row r="342" spans="2:6" ht="15.75">
      <c r="B342" s="21"/>
      <c r="C342" s="21"/>
      <c r="D342" s="21"/>
      <c r="E342" s="21"/>
      <c r="F342" s="21"/>
    </row>
    <row r="343" spans="2:6" ht="15.75">
      <c r="B343" s="22"/>
      <c r="C343" s="22"/>
      <c r="D343" s="22"/>
      <c r="E343" s="22"/>
      <c r="F343" s="22"/>
    </row>
    <row r="349" ht="15.75">
      <c r="A349" s="21"/>
    </row>
    <row r="350" ht="15.75">
      <c r="A350" s="22"/>
    </row>
    <row r="351" spans="2:6" ht="15.75">
      <c r="B351" s="22"/>
      <c r="C351" s="22"/>
      <c r="D351" s="22"/>
      <c r="E351" s="22"/>
      <c r="F351" s="22"/>
    </row>
    <row r="358" ht="15.75">
      <c r="A358" s="22"/>
    </row>
    <row r="363" spans="2:6" ht="15.75">
      <c r="B363" s="21"/>
      <c r="C363" s="21"/>
      <c r="D363" s="21"/>
      <c r="E363" s="21"/>
      <c r="F363" s="21"/>
    </row>
    <row r="364" spans="2:6" ht="15.75">
      <c r="B364" s="22"/>
      <c r="C364" s="22"/>
      <c r="D364" s="22"/>
      <c r="E364" s="22"/>
      <c r="F364" s="22"/>
    </row>
    <row r="370" ht="15.75">
      <c r="A370" s="21"/>
    </row>
    <row r="371" ht="15.75">
      <c r="A371" s="22"/>
    </row>
    <row r="376" spans="2:6" ht="15.75">
      <c r="B376" s="22"/>
      <c r="C376" s="22"/>
      <c r="D376" s="22"/>
      <c r="E376" s="22"/>
      <c r="F376" s="22"/>
    </row>
    <row r="383" ht="15.75">
      <c r="A383" s="22"/>
    </row>
    <row r="384" spans="2:6" ht="15.75">
      <c r="B384" s="21"/>
      <c r="C384" s="21"/>
      <c r="D384" s="21"/>
      <c r="E384" s="21"/>
      <c r="F384" s="21"/>
    </row>
    <row r="385" spans="2:6" ht="15.75">
      <c r="B385" s="22"/>
      <c r="C385" s="22"/>
      <c r="D385" s="22"/>
      <c r="E385" s="22"/>
      <c r="F385" s="22"/>
    </row>
    <row r="391" ht="15.75">
      <c r="A391" s="21"/>
    </row>
    <row r="392" ht="15.75">
      <c r="A392" s="22"/>
    </row>
    <row r="393" spans="2:6" ht="15.75">
      <c r="B393" s="22"/>
      <c r="C393" s="22"/>
      <c r="D393" s="22"/>
      <c r="E393" s="22"/>
      <c r="F393" s="22"/>
    </row>
    <row r="400" spans="1:6" ht="15.75">
      <c r="A400" s="22"/>
      <c r="B400" s="21"/>
      <c r="C400" s="21"/>
      <c r="D400" s="21"/>
      <c r="E400" s="21"/>
      <c r="F400" s="21"/>
    </row>
    <row r="401" spans="2:6" ht="15.75">
      <c r="B401" s="22"/>
      <c r="C401" s="22"/>
      <c r="D401" s="22"/>
      <c r="E401" s="22"/>
      <c r="F401" s="22"/>
    </row>
    <row r="407" ht="15.75">
      <c r="A407" s="21"/>
    </row>
    <row r="408" spans="1:6" ht="15.75">
      <c r="A408" s="22"/>
      <c r="B408" s="22"/>
      <c r="C408" s="22"/>
      <c r="D408" s="22"/>
      <c r="E408" s="22"/>
      <c r="F408" s="22"/>
    </row>
    <row r="415" spans="1:6" ht="15.75">
      <c r="A415" s="22"/>
      <c r="B415" s="22"/>
      <c r="C415" s="22"/>
      <c r="D415" s="22"/>
      <c r="E415" s="22"/>
      <c r="F415" s="22"/>
    </row>
    <row r="422" ht="15.75">
      <c r="A422" s="22"/>
    </row>
    <row r="426" spans="2:6" ht="15.75">
      <c r="B426" s="21"/>
      <c r="C426" s="21"/>
      <c r="D426" s="21"/>
      <c r="E426" s="21"/>
      <c r="F426" s="21"/>
    </row>
    <row r="427" spans="2:6" ht="15.75">
      <c r="B427" s="22"/>
      <c r="C427" s="22"/>
      <c r="D427" s="22"/>
      <c r="E427" s="22"/>
      <c r="F427" s="22"/>
    </row>
    <row r="433" ht="15.75">
      <c r="A433" s="21"/>
    </row>
    <row r="434" ht="15.75">
      <c r="A434" s="22"/>
    </row>
    <row r="439" spans="2:6" ht="15.75">
      <c r="B439" s="22"/>
      <c r="C439" s="22"/>
      <c r="D439" s="22"/>
      <c r="E439" s="22"/>
      <c r="F439" s="22"/>
    </row>
    <row r="446" ht="15.75">
      <c r="A446" s="22"/>
    </row>
    <row r="450" spans="2:6" ht="15.75">
      <c r="B450" s="21"/>
      <c r="C450" s="21"/>
      <c r="D450" s="21"/>
      <c r="E450" s="21"/>
      <c r="F450" s="21"/>
    </row>
    <row r="451" spans="2:6" ht="15.75">
      <c r="B451" s="22"/>
      <c r="C451" s="22"/>
      <c r="D451" s="22"/>
      <c r="E451" s="22"/>
      <c r="F451" s="22"/>
    </row>
    <row r="457" ht="15.75">
      <c r="A457" s="21"/>
    </row>
    <row r="458" ht="15.75">
      <c r="A458" s="22"/>
    </row>
    <row r="460" spans="2:6" ht="15.75">
      <c r="B460" s="22"/>
      <c r="C460" s="22"/>
      <c r="D460" s="22"/>
      <c r="E460" s="22"/>
      <c r="F460" s="22"/>
    </row>
    <row r="467" ht="15.75">
      <c r="A467" s="22"/>
    </row>
    <row r="470" spans="2:6" ht="15.75">
      <c r="B470" s="22"/>
      <c r="C470" s="22"/>
      <c r="D470" s="22"/>
      <c r="E470" s="22"/>
      <c r="F470" s="22"/>
    </row>
    <row r="477" ht="15.75">
      <c r="A477" s="22"/>
    </row>
    <row r="478" spans="2:6" ht="15.75">
      <c r="B478" s="21"/>
      <c r="C478" s="21"/>
      <c r="D478" s="21"/>
      <c r="E478" s="21"/>
      <c r="F478" s="21"/>
    </row>
    <row r="479" spans="2:6" ht="15.75">
      <c r="B479" s="22"/>
      <c r="C479" s="22"/>
      <c r="D479" s="22"/>
      <c r="E479" s="22"/>
      <c r="F479" s="22"/>
    </row>
    <row r="485" ht="15.75">
      <c r="A485" s="21"/>
    </row>
    <row r="486" ht="15.75">
      <c r="A486" s="22"/>
    </row>
    <row r="492" spans="2:6" ht="15.75">
      <c r="B492" s="22"/>
      <c r="C492" s="22"/>
      <c r="D492" s="22"/>
      <c r="E492" s="22"/>
      <c r="F492" s="22"/>
    </row>
    <row r="499" spans="1:6" ht="15.75">
      <c r="A499" s="22"/>
      <c r="B499" s="21"/>
      <c r="C499" s="21"/>
      <c r="D499" s="21"/>
      <c r="E499" s="21"/>
      <c r="F499" s="21"/>
    </row>
    <row r="500" spans="2:6" ht="15.75">
      <c r="B500" s="22"/>
      <c r="C500" s="22"/>
      <c r="D500" s="22"/>
      <c r="E500" s="22"/>
      <c r="F500" s="22"/>
    </row>
    <row r="506" ht="15.75">
      <c r="A506" s="21"/>
    </row>
    <row r="507" ht="15.75">
      <c r="A507" s="22"/>
    </row>
    <row r="508" spans="2:6" ht="15.75">
      <c r="B508" s="22"/>
      <c r="C508" s="22"/>
      <c r="D508" s="22"/>
      <c r="E508" s="22"/>
      <c r="F508" s="22"/>
    </row>
    <row r="515" ht="15.75">
      <c r="A515" s="22"/>
    </row>
    <row r="518" spans="2:6" ht="15.75">
      <c r="B518" s="22"/>
      <c r="C518" s="22"/>
      <c r="D518" s="22"/>
      <c r="E518" s="22"/>
      <c r="F518" s="22"/>
    </row>
    <row r="525" ht="15.75">
      <c r="A525" s="22"/>
    </row>
    <row r="529" spans="2:6" ht="15.75">
      <c r="B529" s="21"/>
      <c r="C529" s="21"/>
      <c r="D529" s="21"/>
      <c r="E529" s="21"/>
      <c r="F529" s="21"/>
    </row>
    <row r="530" spans="2:6" ht="15.75">
      <c r="B530" s="22"/>
      <c r="C530" s="22"/>
      <c r="D530" s="22"/>
      <c r="E530" s="22"/>
      <c r="F530" s="22"/>
    </row>
    <row r="536" ht="15.75">
      <c r="A536" s="21"/>
    </row>
    <row r="537" ht="15.75">
      <c r="A537" s="22"/>
    </row>
    <row r="538" spans="2:6" ht="15.75">
      <c r="B538" s="22"/>
      <c r="C538" s="22"/>
      <c r="D538" s="22"/>
      <c r="E538" s="22"/>
      <c r="F538" s="22"/>
    </row>
    <row r="545" ht="15.75">
      <c r="A545" s="22"/>
    </row>
    <row r="547" spans="2:6" ht="15.75">
      <c r="B547" s="22"/>
      <c r="C547" s="22"/>
      <c r="D547" s="22"/>
      <c r="E547" s="22"/>
      <c r="F547" s="22"/>
    </row>
    <row r="552" spans="2:6" ht="15.75">
      <c r="B552" s="22"/>
      <c r="C552" s="22"/>
      <c r="D552" s="22"/>
      <c r="E552" s="22"/>
      <c r="F552" s="22"/>
    </row>
    <row r="554" ht="15.75">
      <c r="A554" s="22"/>
    </row>
    <row r="559" ht="15.75">
      <c r="A559" s="22"/>
    </row>
    <row r="574" spans="2:6" ht="15.75">
      <c r="B574" s="23"/>
      <c r="C574" s="23"/>
      <c r="D574" s="23"/>
      <c r="E574" s="23"/>
      <c r="F574" s="23"/>
    </row>
    <row r="575" spans="2:6" ht="15.75">
      <c r="B575" s="24"/>
      <c r="C575" s="24"/>
      <c r="D575" s="24"/>
      <c r="E575" s="24"/>
      <c r="F575" s="24"/>
    </row>
    <row r="576" spans="2:6" ht="15.75">
      <c r="B576" s="25"/>
      <c r="C576" s="25"/>
      <c r="D576" s="25"/>
      <c r="E576" s="25"/>
      <c r="F576" s="25"/>
    </row>
    <row r="577" spans="2:6" ht="15.75">
      <c r="B577" s="25"/>
      <c r="C577" s="25"/>
      <c r="D577" s="25"/>
      <c r="E577" s="25"/>
      <c r="F577" s="25"/>
    </row>
    <row r="578" spans="2:6" ht="15.75">
      <c r="B578" s="25"/>
      <c r="C578" s="25"/>
      <c r="D578" s="25"/>
      <c r="E578" s="25"/>
      <c r="F578" s="25"/>
    </row>
    <row r="579" spans="2:6" ht="15.75">
      <c r="B579" s="25"/>
      <c r="C579" s="25"/>
      <c r="D579" s="25"/>
      <c r="E579" s="25"/>
      <c r="F579" s="25"/>
    </row>
    <row r="580" spans="2:6" ht="15.75">
      <c r="B580" s="25"/>
      <c r="C580" s="25"/>
      <c r="D580" s="25"/>
      <c r="E580" s="25"/>
      <c r="F580" s="25"/>
    </row>
    <row r="581" spans="1:6" ht="15.75">
      <c r="A581" s="23"/>
      <c r="B581" s="25"/>
      <c r="C581" s="25"/>
      <c r="D581" s="25"/>
      <c r="E581" s="25"/>
      <c r="F581" s="25"/>
    </row>
    <row r="582" spans="1:6" ht="15.75">
      <c r="A582" s="24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spans="1:6" ht="15.75">
      <c r="A585" s="25"/>
      <c r="B585" s="25"/>
      <c r="C585" s="25"/>
      <c r="D585" s="25"/>
      <c r="E585" s="25"/>
      <c r="F585" s="25"/>
    </row>
    <row r="586" spans="1:6" ht="15.75">
      <c r="A586" s="25"/>
      <c r="B586" s="25"/>
      <c r="C586" s="25"/>
      <c r="D586" s="25"/>
      <c r="E586" s="25"/>
      <c r="F586" s="25"/>
    </row>
    <row r="587" spans="1:6" ht="15.75">
      <c r="A587" s="25"/>
      <c r="B587" s="25"/>
      <c r="C587" s="25"/>
      <c r="D587" s="25"/>
      <c r="E587" s="25"/>
      <c r="F587" s="25"/>
    </row>
    <row r="588" spans="1:6" ht="15.75">
      <c r="A588" s="25"/>
      <c r="B588" s="25"/>
      <c r="C588" s="25"/>
      <c r="D588" s="25"/>
      <c r="E588" s="25"/>
      <c r="F588" s="25"/>
    </row>
    <row r="589" ht="15.75">
      <c r="A589" s="25"/>
    </row>
    <row r="590" ht="15.75">
      <c r="A590" s="25"/>
    </row>
    <row r="591" spans="1:6" ht="15.75">
      <c r="A591" s="25"/>
      <c r="B591" s="22"/>
      <c r="C591" s="22"/>
      <c r="D591" s="22"/>
      <c r="E591" s="22"/>
      <c r="F591" s="22"/>
    </row>
    <row r="592" ht="15.75">
      <c r="A592" s="25"/>
    </row>
    <row r="593" ht="15.75">
      <c r="A593" s="25"/>
    </row>
    <row r="594" spans="1:6" ht="15.75">
      <c r="A594" s="25"/>
      <c r="B594" s="22"/>
      <c r="C594" s="22"/>
      <c r="D594" s="22"/>
      <c r="E594" s="22"/>
      <c r="F594" s="22"/>
    </row>
    <row r="595" ht="15.75">
      <c r="A595" s="25"/>
    </row>
    <row r="598" ht="15.75">
      <c r="A598" s="22"/>
    </row>
    <row r="601" ht="15.75">
      <c r="A601" s="22"/>
    </row>
    <row r="602" spans="2:6" ht="15.75">
      <c r="B602" s="22"/>
      <c r="C602" s="22"/>
      <c r="D602" s="22"/>
      <c r="E602" s="22"/>
      <c r="F602" s="22"/>
    </row>
    <row r="605" spans="2:6" ht="15.75">
      <c r="B605" s="23"/>
      <c r="C605" s="23"/>
      <c r="D605" s="23"/>
      <c r="E605" s="23"/>
      <c r="F605" s="23"/>
    </row>
    <row r="606" spans="2:6" ht="15.75">
      <c r="B606" s="24"/>
      <c r="C606" s="24"/>
      <c r="D606" s="24"/>
      <c r="E606" s="24"/>
      <c r="F606" s="24"/>
    </row>
    <row r="607" spans="2:6" ht="15.75">
      <c r="B607" s="25"/>
      <c r="C607" s="25"/>
      <c r="D607" s="25"/>
      <c r="E607" s="25"/>
      <c r="F607" s="25"/>
    </row>
    <row r="608" spans="2:6" ht="15.75">
      <c r="B608" s="25"/>
      <c r="C608" s="25"/>
      <c r="D608" s="25"/>
      <c r="E608" s="25"/>
      <c r="F608" s="25"/>
    </row>
    <row r="609" spans="1:6" ht="15.75">
      <c r="A609" s="22"/>
      <c r="B609" s="25"/>
      <c r="C609" s="25"/>
      <c r="D609" s="25"/>
      <c r="E609" s="25"/>
      <c r="F609" s="25"/>
    </row>
    <row r="610" spans="2:6" ht="15.75">
      <c r="B610" s="25"/>
      <c r="C610" s="25"/>
      <c r="D610" s="25"/>
      <c r="E610" s="25"/>
      <c r="F610" s="25"/>
    </row>
    <row r="611" spans="2:6" ht="15.75">
      <c r="B611" s="25"/>
      <c r="C611" s="25"/>
      <c r="D611" s="25"/>
      <c r="E611" s="25"/>
      <c r="F611" s="25"/>
    </row>
    <row r="612" spans="1:6" ht="15.75">
      <c r="A612" s="23"/>
      <c r="B612" s="25"/>
      <c r="C612" s="25"/>
      <c r="D612" s="25"/>
      <c r="E612" s="25"/>
      <c r="F612" s="25"/>
    </row>
    <row r="613" spans="1:6" ht="15.75">
      <c r="A613" s="24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3"/>
      <c r="C638" s="23"/>
      <c r="D638" s="23"/>
      <c r="E638" s="23"/>
      <c r="F638" s="23"/>
    </row>
    <row r="639" spans="1:6" ht="15.75">
      <c r="A639" s="25"/>
      <c r="B639" s="24"/>
      <c r="C639" s="24"/>
      <c r="D639" s="24"/>
      <c r="E639" s="24"/>
      <c r="F639" s="24"/>
    </row>
    <row r="640" spans="1:6" ht="15.75">
      <c r="A640" s="25"/>
      <c r="B640" s="25"/>
      <c r="C640" s="25"/>
      <c r="D640" s="25"/>
      <c r="E640" s="25"/>
      <c r="F640" s="25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3"/>
      <c r="B645" s="25"/>
      <c r="C645" s="25"/>
      <c r="D645" s="25"/>
      <c r="E645" s="25"/>
      <c r="F645" s="25"/>
    </row>
    <row r="646" spans="1:6" ht="15.75">
      <c r="A646" s="24"/>
      <c r="B646" s="25"/>
      <c r="C646" s="25"/>
      <c r="D646" s="25"/>
      <c r="E646" s="25"/>
      <c r="F646" s="25"/>
    </row>
    <row r="647" spans="1:6" ht="15.75">
      <c r="A647" s="25"/>
      <c r="B647" s="23"/>
      <c r="C647" s="23"/>
      <c r="D647" s="23"/>
      <c r="E647" s="23"/>
      <c r="F647" s="23"/>
    </row>
    <row r="648" spans="1:6" ht="15.75">
      <c r="A648" s="25"/>
      <c r="B648" s="24"/>
      <c r="C648" s="24"/>
      <c r="D648" s="24"/>
      <c r="E648" s="24"/>
      <c r="F648" s="24"/>
    </row>
    <row r="649" spans="1:6" ht="15.75">
      <c r="A649" s="25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ht="15.75">
      <c r="A653" s="25"/>
    </row>
    <row r="654" spans="1:6" ht="15.75">
      <c r="A654" s="23"/>
      <c r="B654" s="25"/>
      <c r="C654" s="25"/>
      <c r="D654" s="25"/>
      <c r="E654" s="25"/>
      <c r="F654" s="25"/>
    </row>
    <row r="655" spans="1:6" ht="15.75">
      <c r="A655" s="24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3"/>
      <c r="C659" s="23"/>
      <c r="D659" s="23"/>
      <c r="E659" s="23"/>
      <c r="F659" s="23"/>
    </row>
    <row r="660" spans="2:6" ht="15.75">
      <c r="B660" s="24"/>
      <c r="C660" s="24"/>
      <c r="D660" s="24"/>
      <c r="E660" s="24"/>
      <c r="F660" s="24"/>
    </row>
    <row r="661" spans="1:6" ht="15.75">
      <c r="A661" s="25"/>
      <c r="B661" s="25"/>
      <c r="C661" s="25"/>
      <c r="D661" s="25"/>
      <c r="E661" s="25"/>
      <c r="F661" s="25"/>
    </row>
    <row r="662" spans="1:6" ht="15.75">
      <c r="A662" s="25"/>
      <c r="B662" s="25"/>
      <c r="C662" s="25"/>
      <c r="D662" s="25"/>
      <c r="E662" s="25"/>
      <c r="F662" s="25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3"/>
      <c r="B666" s="25"/>
      <c r="C666" s="25"/>
      <c r="D666" s="25"/>
      <c r="E666" s="25"/>
      <c r="F666" s="25"/>
    </row>
    <row r="667" spans="1:6" ht="15.75">
      <c r="A667" s="24"/>
      <c r="B667" s="25"/>
      <c r="C667" s="25"/>
      <c r="D667" s="25"/>
      <c r="E667" s="25"/>
      <c r="F667" s="25"/>
    </row>
    <row r="668" spans="1:6" ht="15.75">
      <c r="A668" s="25"/>
      <c r="B668" s="23"/>
      <c r="C668" s="23"/>
      <c r="D668" s="23"/>
      <c r="E668" s="23"/>
      <c r="F668" s="23"/>
    </row>
    <row r="669" spans="1:6" ht="15.75">
      <c r="A669" s="25"/>
      <c r="B669" s="24"/>
      <c r="C669" s="24"/>
      <c r="D669" s="24"/>
      <c r="E669" s="24"/>
      <c r="F669" s="24"/>
    </row>
    <row r="670" spans="1:6" ht="15.75">
      <c r="A670" s="25"/>
      <c r="B670" s="25"/>
      <c r="C670" s="25"/>
      <c r="D670" s="25"/>
      <c r="E670" s="25"/>
      <c r="F670" s="25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5"/>
      <c r="B674" s="25"/>
      <c r="C674" s="25"/>
      <c r="D674" s="25"/>
      <c r="E674" s="25"/>
      <c r="F674" s="25"/>
    </row>
    <row r="675" spans="1:6" ht="15.75">
      <c r="A675" s="23"/>
      <c r="B675" s="25"/>
      <c r="C675" s="25"/>
      <c r="D675" s="25"/>
      <c r="E675" s="25"/>
      <c r="F675" s="25"/>
    </row>
    <row r="676" spans="1:6" ht="15.75">
      <c r="A676" s="24"/>
      <c r="B676" s="25"/>
      <c r="C676" s="25"/>
      <c r="D676" s="25"/>
      <c r="E676" s="25"/>
      <c r="F676" s="25"/>
    </row>
    <row r="677" spans="1:6" ht="15.75">
      <c r="A677" s="25"/>
      <c r="B677" s="23"/>
      <c r="C677" s="23"/>
      <c r="D677" s="23"/>
      <c r="E677" s="23"/>
      <c r="F677" s="23"/>
    </row>
    <row r="678" spans="1:6" ht="15.75">
      <c r="A678" s="25"/>
      <c r="B678" s="24"/>
      <c r="C678" s="24"/>
      <c r="D678" s="24"/>
      <c r="E678" s="24"/>
      <c r="F678" s="24"/>
    </row>
    <row r="679" ht="15.75">
      <c r="A679" s="25"/>
    </row>
    <row r="680" ht="15.75">
      <c r="A680" s="25"/>
    </row>
    <row r="681" ht="15.75">
      <c r="A681" s="25"/>
    </row>
    <row r="682" ht="15.75">
      <c r="A682" s="25"/>
    </row>
    <row r="683" ht="15.75">
      <c r="A683" s="25"/>
    </row>
    <row r="684" ht="15.75">
      <c r="A684" s="23"/>
    </row>
    <row r="685" ht="15.75">
      <c r="A685" s="24"/>
    </row>
    <row r="686" spans="2:6" ht="15.75">
      <c r="B686" s="21"/>
      <c r="C686" s="21"/>
      <c r="D686" s="21"/>
      <c r="E686" s="21"/>
      <c r="F686" s="21"/>
    </row>
    <row r="687" spans="2:6" ht="15.75">
      <c r="B687" s="22"/>
      <c r="C687" s="22"/>
      <c r="D687" s="22"/>
      <c r="E687" s="22"/>
      <c r="F687" s="22"/>
    </row>
    <row r="693" ht="15.75">
      <c r="A693" s="21"/>
    </row>
    <row r="694" ht="15.75">
      <c r="A694" s="22"/>
    </row>
    <row r="695" spans="2:6" ht="15.75">
      <c r="B695" s="21"/>
      <c r="C695" s="21"/>
      <c r="D695" s="21"/>
      <c r="E695" s="21"/>
      <c r="F695" s="21"/>
    </row>
    <row r="696" spans="2:6" ht="15.75">
      <c r="B696" s="22"/>
      <c r="C696" s="22"/>
      <c r="D696" s="22"/>
      <c r="E696" s="22"/>
      <c r="F696" s="22"/>
    </row>
    <row r="702" ht="15.75">
      <c r="A702" s="21"/>
    </row>
    <row r="703" ht="15.75">
      <c r="A703" s="22"/>
    </row>
    <row r="704" spans="2:6" ht="15.75">
      <c r="B704" s="21"/>
      <c r="C704" s="21"/>
      <c r="D704" s="21"/>
      <c r="E704" s="21"/>
      <c r="F704" s="21"/>
    </row>
    <row r="705" spans="2:6" ht="15.75">
      <c r="B705" s="22"/>
      <c r="C705" s="22"/>
      <c r="D705" s="22"/>
      <c r="E705" s="22"/>
      <c r="F705" s="22"/>
    </row>
    <row r="711" ht="15.75">
      <c r="A711" s="21"/>
    </row>
    <row r="712" ht="15.75">
      <c r="A712" s="22"/>
    </row>
    <row r="713" spans="2:6" ht="15.75">
      <c r="B713" s="21"/>
      <c r="C713" s="21"/>
      <c r="D713" s="21"/>
      <c r="E713" s="21"/>
      <c r="F713" s="21"/>
    </row>
    <row r="714" spans="2:6" ht="15.75">
      <c r="B714" s="22"/>
      <c r="C714" s="22"/>
      <c r="D714" s="22"/>
      <c r="E714" s="22"/>
      <c r="F714" s="22"/>
    </row>
    <row r="720" ht="15.75">
      <c r="A720" s="21"/>
    </row>
    <row r="721" ht="15.75">
      <c r="A721" s="22"/>
    </row>
    <row r="725" spans="2:6" ht="15.75">
      <c r="B725" s="21"/>
      <c r="C725" s="21"/>
      <c r="D725" s="21"/>
      <c r="E725" s="21"/>
      <c r="F725" s="21"/>
    </row>
    <row r="726" spans="2:6" ht="15.75">
      <c r="B726" s="22"/>
      <c r="C726" s="22"/>
      <c r="D726" s="22"/>
      <c r="E726" s="22"/>
      <c r="F726" s="22"/>
    </row>
    <row r="732" ht="15.75">
      <c r="A732" s="21"/>
    </row>
    <row r="733" ht="15.75">
      <c r="A733" s="22"/>
    </row>
    <row r="737" spans="2:6" ht="15.75">
      <c r="B737" s="21"/>
      <c r="C737" s="21"/>
      <c r="D737" s="21"/>
      <c r="E737" s="21"/>
      <c r="F737" s="21"/>
    </row>
    <row r="738" spans="2:6" ht="15.75">
      <c r="B738" s="22"/>
      <c r="C738" s="22"/>
      <c r="D738" s="22"/>
      <c r="E738" s="22"/>
      <c r="F738" s="22"/>
    </row>
    <row r="744" ht="15.75">
      <c r="A744" s="21"/>
    </row>
    <row r="745" ht="15.75">
      <c r="A745" s="22"/>
    </row>
    <row r="746" spans="2:6" ht="15.75">
      <c r="B746" s="21"/>
      <c r="C746" s="21"/>
      <c r="D746" s="21"/>
      <c r="E746" s="21"/>
      <c r="F746" s="21"/>
    </row>
    <row r="747" spans="2:6" ht="15.75">
      <c r="B747" s="22"/>
      <c r="C747" s="22"/>
      <c r="D747" s="22"/>
      <c r="E747" s="22"/>
      <c r="F747" s="22"/>
    </row>
    <row r="753" ht="15.75">
      <c r="A753" s="21"/>
    </row>
    <row r="754" ht="15.75">
      <c r="A754" s="22"/>
    </row>
    <row r="755" spans="2:6" ht="15.75">
      <c r="B755" s="21"/>
      <c r="C755" s="21"/>
      <c r="D755" s="21"/>
      <c r="E755" s="21"/>
      <c r="F755" s="21"/>
    </row>
    <row r="756" spans="2:6" ht="15.75">
      <c r="B756" s="22"/>
      <c r="C756" s="22"/>
      <c r="D756" s="22"/>
      <c r="E756" s="22"/>
      <c r="F756" s="22"/>
    </row>
    <row r="762" ht="15.75">
      <c r="A762" s="21"/>
    </row>
    <row r="763" ht="15.75">
      <c r="A763" s="22"/>
    </row>
    <row r="764" spans="2:6" ht="15.75">
      <c r="B764" s="21"/>
      <c r="C764" s="21"/>
      <c r="D764" s="21"/>
      <c r="E764" s="21"/>
      <c r="F764" s="21"/>
    </row>
    <row r="765" spans="2:6" ht="15.75">
      <c r="B765" s="22"/>
      <c r="C765" s="22"/>
      <c r="D765" s="22"/>
      <c r="E765" s="22"/>
      <c r="F765" s="22"/>
    </row>
    <row r="771" ht="15.75">
      <c r="A771" s="21"/>
    </row>
    <row r="772" ht="15.75">
      <c r="A772" s="22"/>
    </row>
    <row r="773" spans="2:6" ht="15.75">
      <c r="B773" s="21"/>
      <c r="C773" s="21"/>
      <c r="D773" s="21"/>
      <c r="E773" s="21"/>
      <c r="F773" s="21"/>
    </row>
    <row r="774" spans="2:6" ht="15.75">
      <c r="B774" s="22"/>
      <c r="C774" s="22"/>
      <c r="D774" s="22"/>
      <c r="E774" s="22"/>
      <c r="F774" s="22"/>
    </row>
    <row r="780" ht="15.75">
      <c r="A780" s="21"/>
    </row>
    <row r="781" ht="15.75">
      <c r="A781" s="22"/>
    </row>
    <row r="782" spans="2:6" ht="15.75">
      <c r="B782" s="21"/>
      <c r="C782" s="21"/>
      <c r="D782" s="21"/>
      <c r="E782" s="21"/>
      <c r="F782" s="21"/>
    </row>
    <row r="783" spans="2:6" ht="15.75">
      <c r="B783" s="22"/>
      <c r="C783" s="22"/>
      <c r="D783" s="22"/>
      <c r="E783" s="22"/>
      <c r="F783" s="22"/>
    </row>
    <row r="789" ht="15.75">
      <c r="A789" s="21"/>
    </row>
    <row r="790" ht="15.75">
      <c r="A790" s="22"/>
    </row>
    <row r="791" spans="2:6" ht="15.75">
      <c r="B791" s="21"/>
      <c r="C791" s="21"/>
      <c r="D791" s="21"/>
      <c r="E791" s="21"/>
      <c r="F791" s="21"/>
    </row>
    <row r="792" spans="2:6" ht="15.75">
      <c r="B792" s="22"/>
      <c r="C792" s="22"/>
      <c r="D792" s="22"/>
      <c r="E792" s="22"/>
      <c r="F792" s="22"/>
    </row>
    <row r="798" ht="15.75">
      <c r="A798" s="21"/>
    </row>
    <row r="799" ht="15.75">
      <c r="A799" s="22"/>
    </row>
    <row r="800" spans="2:6" ht="15.75">
      <c r="B800" s="21"/>
      <c r="C800" s="21"/>
      <c r="D800" s="21"/>
      <c r="E800" s="21"/>
      <c r="F800" s="21"/>
    </row>
    <row r="801" spans="2:6" ht="15.75">
      <c r="B801" s="22"/>
      <c r="C801" s="22"/>
      <c r="D801" s="22"/>
      <c r="E801" s="22"/>
      <c r="F801" s="22"/>
    </row>
    <row r="807" ht="15.75">
      <c r="A807" s="21"/>
    </row>
    <row r="808" ht="15.75">
      <c r="A808" s="22"/>
    </row>
    <row r="809" spans="2:6" ht="15.75">
      <c r="B809" s="21"/>
      <c r="C809" s="21"/>
      <c r="D809" s="21"/>
      <c r="E809" s="21"/>
      <c r="F809" s="21"/>
    </row>
    <row r="810" spans="2:6" ht="15.75">
      <c r="B810" s="22"/>
      <c r="C810" s="22"/>
      <c r="D810" s="22"/>
      <c r="E810" s="22"/>
      <c r="F810" s="22"/>
    </row>
    <row r="816" ht="15.75">
      <c r="A816" s="21"/>
    </row>
    <row r="817" ht="15.75">
      <c r="A817" s="22"/>
    </row>
    <row r="818" spans="2:6" ht="15.75">
      <c r="B818" s="21"/>
      <c r="C818" s="21"/>
      <c r="D818" s="21"/>
      <c r="E818" s="21"/>
      <c r="F818" s="21"/>
    </row>
    <row r="819" spans="2:6" ht="15.75">
      <c r="B819" s="22"/>
      <c r="C819" s="22"/>
      <c r="D819" s="22"/>
      <c r="E819" s="22"/>
      <c r="F819" s="22"/>
    </row>
    <row r="825" ht="15.75">
      <c r="A825" s="21"/>
    </row>
    <row r="826" ht="15.75">
      <c r="A826" s="22"/>
    </row>
    <row r="827" spans="2:6" ht="15.75">
      <c r="B827" s="21"/>
      <c r="C827" s="21"/>
      <c r="D827" s="21"/>
      <c r="E827" s="21"/>
      <c r="F827" s="21"/>
    </row>
    <row r="828" spans="2:6" ht="15.75">
      <c r="B828" s="22"/>
      <c r="C828" s="22"/>
      <c r="D828" s="22"/>
      <c r="E828" s="22"/>
      <c r="F828" s="22"/>
    </row>
    <row r="834" ht="15.75">
      <c r="A834" s="21"/>
    </row>
    <row r="835" ht="15.75">
      <c r="A835" s="22"/>
    </row>
    <row r="836" spans="2:6" ht="15.75">
      <c r="B836" s="21"/>
      <c r="C836" s="21"/>
      <c r="D836" s="21"/>
      <c r="E836" s="21"/>
      <c r="F836" s="21"/>
    </row>
    <row r="837" spans="2:6" ht="15.75">
      <c r="B837" s="22"/>
      <c r="C837" s="22"/>
      <c r="D837" s="22"/>
      <c r="E837" s="22"/>
      <c r="F837" s="22"/>
    </row>
    <row r="843" ht="15.75">
      <c r="A843" s="21"/>
    </row>
    <row r="844" ht="15.75">
      <c r="A844" s="22"/>
    </row>
    <row r="845" spans="2:6" ht="15.75">
      <c r="B845" s="21"/>
      <c r="C845" s="21"/>
      <c r="D845" s="21"/>
      <c r="E845" s="21"/>
      <c r="F845" s="21"/>
    </row>
    <row r="846" spans="2:6" ht="15.75">
      <c r="B846" s="22"/>
      <c r="C846" s="22"/>
      <c r="D846" s="22"/>
      <c r="E846" s="22"/>
      <c r="F846" s="22"/>
    </row>
    <row r="852" ht="15.75">
      <c r="A852" s="21"/>
    </row>
    <row r="853" ht="15.75">
      <c r="A853" s="22"/>
    </row>
    <row r="854" spans="2:6" ht="15.75">
      <c r="B854" s="21"/>
      <c r="C854" s="21"/>
      <c r="D854" s="21"/>
      <c r="E854" s="21"/>
      <c r="F854" s="21"/>
    </row>
    <row r="855" spans="2:6" ht="15.75">
      <c r="B855" s="22"/>
      <c r="C855" s="22"/>
      <c r="D855" s="22"/>
      <c r="E855" s="22"/>
      <c r="F855" s="22"/>
    </row>
    <row r="861" ht="15.75">
      <c r="A861" s="21"/>
    </row>
    <row r="862" ht="15.75">
      <c r="A862" s="22"/>
    </row>
    <row r="863" spans="2:6" ht="15.75">
      <c r="B863" s="21"/>
      <c r="C863" s="21"/>
      <c r="D863" s="21"/>
      <c r="E863" s="21"/>
      <c r="F863" s="21"/>
    </row>
    <row r="864" spans="2:6" ht="15.75">
      <c r="B864" s="22"/>
      <c r="C864" s="22"/>
      <c r="D864" s="22"/>
      <c r="E864" s="22"/>
      <c r="F864" s="22"/>
    </row>
    <row r="870" ht="15.75">
      <c r="A870" s="21"/>
    </row>
    <row r="871" ht="15.75">
      <c r="A871" s="22"/>
    </row>
    <row r="872" spans="2:6" ht="15.75">
      <c r="B872" s="21"/>
      <c r="C872" s="21"/>
      <c r="D872" s="21"/>
      <c r="E872" s="21"/>
      <c r="F872" s="21"/>
    </row>
    <row r="873" spans="2:6" ht="15.75">
      <c r="B873" s="22"/>
      <c r="C873" s="22"/>
      <c r="D873" s="22"/>
      <c r="E873" s="22"/>
      <c r="F873" s="22"/>
    </row>
    <row r="879" ht="15.75">
      <c r="A879" s="21"/>
    </row>
    <row r="880" ht="15.75">
      <c r="A880" s="22"/>
    </row>
    <row r="881" spans="2:6" ht="15.75">
      <c r="B881" s="21"/>
      <c r="C881" s="21"/>
      <c r="D881" s="21"/>
      <c r="E881" s="21"/>
      <c r="F881" s="21"/>
    </row>
    <row r="882" spans="2:6" ht="15.75">
      <c r="B882" s="22"/>
      <c r="C882" s="22"/>
      <c r="D882" s="22"/>
      <c r="E882" s="22"/>
      <c r="F882" s="22"/>
    </row>
    <row r="888" ht="15.75">
      <c r="A888" s="21"/>
    </row>
    <row r="889" ht="15.75">
      <c r="A889" s="22"/>
    </row>
    <row r="890" spans="2:6" ht="15.75">
      <c r="B890" s="21"/>
      <c r="C890" s="21"/>
      <c r="D890" s="21"/>
      <c r="E890" s="21"/>
      <c r="F890" s="21"/>
    </row>
    <row r="891" spans="2:6" ht="15.75">
      <c r="B891" s="22"/>
      <c r="C891" s="22"/>
      <c r="D891" s="22"/>
      <c r="E891" s="22"/>
      <c r="F891" s="22"/>
    </row>
    <row r="897" ht="15.75">
      <c r="A897" s="21"/>
    </row>
    <row r="898" ht="15.75">
      <c r="A898" s="22"/>
    </row>
    <row r="902" spans="2:6" ht="15.75">
      <c r="B902" s="21"/>
      <c r="C902" s="21"/>
      <c r="D902" s="21"/>
      <c r="E902" s="21"/>
      <c r="F902" s="21"/>
    </row>
    <row r="903" spans="2:6" ht="15.75">
      <c r="B903" s="22"/>
      <c r="C903" s="22"/>
      <c r="D903" s="22"/>
      <c r="E903" s="22"/>
      <c r="F903" s="22"/>
    </row>
    <row r="909" ht="15.75">
      <c r="A909" s="21"/>
    </row>
    <row r="910" ht="15.75">
      <c r="A910" s="22"/>
    </row>
    <row r="913" spans="2:6" ht="15.75">
      <c r="B913" s="21"/>
      <c r="C913" s="21"/>
      <c r="D913" s="21"/>
      <c r="E913" s="21"/>
      <c r="F913" s="21"/>
    </row>
    <row r="914" spans="2:6" ht="15.75">
      <c r="B914" s="22"/>
      <c r="C914" s="22"/>
      <c r="D914" s="22"/>
      <c r="E914" s="22"/>
      <c r="F914" s="22"/>
    </row>
    <row r="920" ht="15.75">
      <c r="A920" s="21"/>
    </row>
    <row r="921" ht="15.75">
      <c r="A921" s="22"/>
    </row>
    <row r="925" spans="2:6" ht="15.75">
      <c r="B925" s="21"/>
      <c r="C925" s="21"/>
      <c r="D925" s="21"/>
      <c r="E925" s="21"/>
      <c r="F925" s="21"/>
    </row>
    <row r="926" spans="2:6" ht="15.75">
      <c r="B926" s="22"/>
      <c r="C926" s="22"/>
      <c r="D926" s="22"/>
      <c r="E926" s="22"/>
      <c r="F926" s="22"/>
    </row>
    <row r="932" ht="15.75">
      <c r="A932" s="21"/>
    </row>
    <row r="933" ht="15.75">
      <c r="A933" s="22"/>
    </row>
    <row r="937" spans="2:6" ht="15.75">
      <c r="B937" s="21"/>
      <c r="C937" s="21"/>
      <c r="D937" s="21"/>
      <c r="E937" s="21"/>
      <c r="F937" s="21"/>
    </row>
    <row r="938" spans="2:6" ht="15.75">
      <c r="B938" s="22"/>
      <c r="C938" s="22"/>
      <c r="D938" s="22"/>
      <c r="E938" s="22"/>
      <c r="F938" s="22"/>
    </row>
    <row r="944" ht="15.75">
      <c r="A944" s="21"/>
    </row>
    <row r="945" ht="15.75">
      <c r="A945" s="22"/>
    </row>
    <row r="949" spans="2:6" ht="15.75">
      <c r="B949" s="21"/>
      <c r="C949" s="21"/>
      <c r="D949" s="21"/>
      <c r="E949" s="21"/>
      <c r="F949" s="21"/>
    </row>
    <row r="950" spans="2:6" ht="15.75">
      <c r="B950" s="22"/>
      <c r="C950" s="22"/>
      <c r="D950" s="22"/>
      <c r="E950" s="22"/>
      <c r="F950" s="22"/>
    </row>
    <row r="956" ht="15.75">
      <c r="A956" s="21"/>
    </row>
    <row r="957" ht="15.75">
      <c r="A957" s="22"/>
    </row>
    <row r="961" spans="2:6" ht="15.75">
      <c r="B961" s="21"/>
      <c r="C961" s="21"/>
      <c r="D961" s="21"/>
      <c r="E961" s="21"/>
      <c r="F961" s="21"/>
    </row>
    <row r="962" spans="2:6" ht="15.75">
      <c r="B962" s="22"/>
      <c r="C962" s="22"/>
      <c r="D962" s="22"/>
      <c r="E962" s="22"/>
      <c r="F962" s="22"/>
    </row>
    <row r="968" ht="15.75">
      <c r="A968" s="21"/>
    </row>
    <row r="969" ht="15.75">
      <c r="A969" s="22"/>
    </row>
    <row r="973" spans="2:6" ht="15.75">
      <c r="B973" s="21"/>
      <c r="C973" s="21"/>
      <c r="D973" s="21"/>
      <c r="E973" s="21"/>
      <c r="F973" s="21"/>
    </row>
    <row r="974" spans="2:6" ht="15.75">
      <c r="B974" s="22"/>
      <c r="C974" s="22"/>
      <c r="D974" s="22"/>
      <c r="E974" s="22"/>
      <c r="F974" s="22"/>
    </row>
    <row r="980" ht="15.75">
      <c r="A980" s="21"/>
    </row>
    <row r="981" ht="15.75">
      <c r="A981" s="22"/>
    </row>
    <row r="985" spans="2:6" ht="15.75">
      <c r="B985" s="21"/>
      <c r="C985" s="21"/>
      <c r="D985" s="21"/>
      <c r="E985" s="21"/>
      <c r="F985" s="21"/>
    </row>
    <row r="986" spans="2:6" ht="15.75">
      <c r="B986" s="22"/>
      <c r="C986" s="22"/>
      <c r="D986" s="22"/>
      <c r="E986" s="22"/>
      <c r="F986" s="22"/>
    </row>
    <row r="992" ht="15.75">
      <c r="A992" s="21"/>
    </row>
    <row r="993" ht="15.75">
      <c r="A993" s="22"/>
    </row>
    <row r="996" spans="2:6" ht="15.75">
      <c r="B996" s="21"/>
      <c r="C996" s="21"/>
      <c r="D996" s="21"/>
      <c r="E996" s="21"/>
      <c r="F996" s="21"/>
    </row>
    <row r="997" spans="2:6" ht="15.75">
      <c r="B997" s="22"/>
      <c r="C997" s="22"/>
      <c r="D997" s="22"/>
      <c r="E997" s="22"/>
      <c r="F997" s="22"/>
    </row>
    <row r="1003" ht="15.75">
      <c r="A1003" s="21"/>
    </row>
    <row r="1004" ht="15.75">
      <c r="A1004" s="22"/>
    </row>
    <row r="1007" spans="2:6" ht="15.75">
      <c r="B1007" s="21"/>
      <c r="C1007" s="21"/>
      <c r="D1007" s="21"/>
      <c r="E1007" s="21"/>
      <c r="F1007" s="21"/>
    </row>
    <row r="1008" spans="2:6" ht="15.75">
      <c r="B1008" s="22"/>
      <c r="C1008" s="22"/>
      <c r="D1008" s="22"/>
      <c r="E1008" s="22"/>
      <c r="F1008" s="22"/>
    </row>
    <row r="1014" ht="15.75">
      <c r="A1014" s="21"/>
    </row>
    <row r="1015" ht="15.75">
      <c r="A1015" s="22"/>
    </row>
    <row r="1018" spans="2:6" ht="15.75">
      <c r="B1018" s="21"/>
      <c r="C1018" s="21"/>
      <c r="D1018" s="21"/>
      <c r="E1018" s="21"/>
      <c r="F1018" s="21"/>
    </row>
    <row r="1019" spans="2:6" ht="15.75">
      <c r="B1019" s="22"/>
      <c r="C1019" s="22"/>
      <c r="D1019" s="22"/>
      <c r="E1019" s="22"/>
      <c r="F1019" s="22"/>
    </row>
    <row r="1025" ht="15.75">
      <c r="A1025" s="21"/>
    </row>
    <row r="1026" ht="15.75">
      <c r="A1026" s="22"/>
    </row>
    <row r="1030" spans="2:6" ht="15.75">
      <c r="B1030" s="21"/>
      <c r="C1030" s="21"/>
      <c r="D1030" s="21"/>
      <c r="E1030" s="21"/>
      <c r="F1030" s="21"/>
    </row>
    <row r="1031" spans="2:6" ht="15.75">
      <c r="B1031" s="22"/>
      <c r="C1031" s="22"/>
      <c r="D1031" s="22"/>
      <c r="E1031" s="22"/>
      <c r="F1031" s="22"/>
    </row>
    <row r="1037" ht="15.75">
      <c r="A1037" s="21"/>
    </row>
    <row r="1038" ht="15.75">
      <c r="A1038" s="22"/>
    </row>
    <row r="1042" spans="2:6" ht="15.75">
      <c r="B1042" s="21"/>
      <c r="C1042" s="21"/>
      <c r="D1042" s="21"/>
      <c r="E1042" s="21"/>
      <c r="F1042" s="21"/>
    </row>
    <row r="1043" spans="2:6" ht="15.75">
      <c r="B1043" s="22"/>
      <c r="C1043" s="22"/>
      <c r="D1043" s="22"/>
      <c r="E1043" s="22"/>
      <c r="F1043" s="22"/>
    </row>
    <row r="1049" ht="15.75">
      <c r="A1049" s="21"/>
    </row>
    <row r="1050" ht="15.75">
      <c r="A1050" s="22"/>
    </row>
    <row r="1054" spans="2:6" ht="15.75">
      <c r="B1054" s="21"/>
      <c r="C1054" s="21"/>
      <c r="D1054" s="21"/>
      <c r="E1054" s="21"/>
      <c r="F1054" s="21"/>
    </row>
    <row r="1055" spans="2:6" ht="15.75">
      <c r="B1055" s="22"/>
      <c r="C1055" s="22"/>
      <c r="D1055" s="22"/>
      <c r="E1055" s="22"/>
      <c r="F1055" s="22"/>
    </row>
    <row r="1061" ht="15.75">
      <c r="A1061" s="21"/>
    </row>
    <row r="1062" ht="15.75">
      <c r="A1062" s="22"/>
    </row>
    <row r="1063" spans="2:6" ht="15.75">
      <c r="B1063" s="21"/>
      <c r="C1063" s="21"/>
      <c r="D1063" s="21"/>
      <c r="E1063" s="21"/>
      <c r="F1063" s="21"/>
    </row>
    <row r="1064" spans="2:6" ht="15.75">
      <c r="B1064" s="22"/>
      <c r="C1064" s="22"/>
      <c r="D1064" s="22"/>
      <c r="E1064" s="22"/>
      <c r="F1064" s="22"/>
    </row>
    <row r="1070" ht="15.75">
      <c r="A1070" s="21"/>
    </row>
    <row r="1071" ht="15.75">
      <c r="A1071" s="22"/>
    </row>
    <row r="1074" spans="2:6" ht="15.75">
      <c r="B1074" s="21"/>
      <c r="C1074" s="21"/>
      <c r="D1074" s="21"/>
      <c r="E1074" s="21"/>
      <c r="F1074" s="21"/>
    </row>
    <row r="1075" spans="2:6" ht="15.75">
      <c r="B1075" s="22"/>
      <c r="C1075" s="22"/>
      <c r="D1075" s="22"/>
      <c r="E1075" s="22"/>
      <c r="F1075" s="22"/>
    </row>
    <row r="1081" ht="15.75">
      <c r="A1081" s="21"/>
    </row>
    <row r="1082" ht="15.75">
      <c r="A1082" s="22"/>
    </row>
    <row r="1086" spans="2:6" ht="15.75">
      <c r="B1086" s="21"/>
      <c r="C1086" s="21"/>
      <c r="D1086" s="21"/>
      <c r="E1086" s="21"/>
      <c r="F1086" s="21"/>
    </row>
    <row r="1087" spans="2:6" ht="15.75">
      <c r="B1087" s="22"/>
      <c r="C1087" s="22"/>
      <c r="D1087" s="22"/>
      <c r="E1087" s="22"/>
      <c r="F1087" s="22"/>
    </row>
    <row r="1093" ht="15.75">
      <c r="A1093" s="21"/>
    </row>
    <row r="1094" ht="15.75">
      <c r="A1094" s="22"/>
    </row>
    <row r="1098" spans="2:6" ht="15.75">
      <c r="B1098" s="21"/>
      <c r="C1098" s="21"/>
      <c r="D1098" s="21"/>
      <c r="E1098" s="21"/>
      <c r="F1098" s="21"/>
    </row>
    <row r="1099" spans="2:6" ht="15.75">
      <c r="B1099" s="22"/>
      <c r="C1099" s="22"/>
      <c r="D1099" s="22"/>
      <c r="E1099" s="22"/>
      <c r="F1099" s="22"/>
    </row>
    <row r="1105" ht="15.75">
      <c r="A1105" s="21"/>
    </row>
    <row r="1106" ht="15.75">
      <c r="A1106" s="22"/>
    </row>
    <row r="1110" spans="2:6" ht="15.75">
      <c r="B1110" s="21"/>
      <c r="C1110" s="21"/>
      <c r="D1110" s="21"/>
      <c r="E1110" s="21"/>
      <c r="F1110" s="21"/>
    </row>
    <row r="1111" spans="2:6" ht="15.75">
      <c r="B1111" s="22"/>
      <c r="C1111" s="22"/>
      <c r="D1111" s="22"/>
      <c r="E1111" s="22"/>
      <c r="F1111" s="22"/>
    </row>
    <row r="1117" ht="15.75">
      <c r="A1117" s="21"/>
    </row>
    <row r="1118" ht="15.75">
      <c r="A1118" s="22"/>
    </row>
    <row r="1122" spans="2:6" ht="15.75">
      <c r="B1122" s="21"/>
      <c r="C1122" s="21"/>
      <c r="D1122" s="21"/>
      <c r="E1122" s="21"/>
      <c r="F1122" s="21"/>
    </row>
    <row r="1129" ht="15.75">
      <c r="A1129" s="21"/>
    </row>
    <row r="1134" spans="2:6" ht="15.75">
      <c r="B1134" s="21"/>
      <c r="C1134" s="21"/>
      <c r="D1134" s="21"/>
      <c r="E1134" s="21"/>
      <c r="F1134" s="21"/>
    </row>
    <row r="1141" ht="15.75">
      <c r="A1141" s="21"/>
    </row>
    <row r="1146" spans="2:6" ht="15.75">
      <c r="B1146" s="21"/>
      <c r="C1146" s="21"/>
      <c r="D1146" s="21"/>
      <c r="E1146" s="21"/>
      <c r="F1146" s="21"/>
    </row>
    <row r="1153" ht="15.75">
      <c r="A1153" s="21"/>
    </row>
    <row r="1158" spans="2:6" ht="15.75">
      <c r="B1158" s="21"/>
      <c r="C1158" s="21"/>
      <c r="D1158" s="21"/>
      <c r="E1158" s="21"/>
      <c r="F1158" s="21"/>
    </row>
    <row r="1165" ht="15.75">
      <c r="A1165" s="21"/>
    </row>
    <row r="1166" spans="2:6" ht="15.75">
      <c r="B1166" s="21"/>
      <c r="C1166" s="21"/>
      <c r="D1166" s="21"/>
      <c r="E1166" s="21"/>
      <c r="F1166" s="21"/>
    </row>
    <row r="1173" ht="15.75">
      <c r="A1173" s="21"/>
    </row>
    <row r="1178" spans="2:6" ht="15.75">
      <c r="B1178" s="21"/>
      <c r="C1178" s="21"/>
      <c r="D1178" s="21"/>
      <c r="E1178" s="21"/>
      <c r="F1178" s="21"/>
    </row>
    <row r="1185" ht="15.75">
      <c r="A1185" s="21"/>
    </row>
    <row r="1190" spans="2:6" ht="15.75">
      <c r="B1190" s="21"/>
      <c r="C1190" s="21"/>
      <c r="D1190" s="21"/>
      <c r="E1190" s="21"/>
      <c r="F1190" s="21"/>
    </row>
    <row r="1197" ht="15.75">
      <c r="A1197" s="21"/>
    </row>
    <row r="1222" spans="2:6" ht="15.75">
      <c r="B1222" s="21"/>
      <c r="C1222" s="21"/>
      <c r="D1222" s="21"/>
      <c r="E1222" s="21"/>
      <c r="F1222" s="21"/>
    </row>
    <row r="1223" spans="2:6" ht="15.75">
      <c r="B1223" s="22"/>
      <c r="C1223" s="22"/>
      <c r="D1223" s="22"/>
      <c r="E1223" s="22"/>
      <c r="F1223" s="22"/>
    </row>
    <row r="1229" ht="15.75">
      <c r="A1229" s="21"/>
    </row>
    <row r="1230" ht="15.75">
      <c r="A1230" s="22"/>
    </row>
    <row r="1234" spans="2:6" ht="15.75">
      <c r="B1234" s="21"/>
      <c r="C1234" s="21"/>
      <c r="D1234" s="21"/>
      <c r="E1234" s="21"/>
      <c r="F1234" s="21"/>
    </row>
    <row r="1235" spans="2:6" ht="15.75">
      <c r="B1235" s="22"/>
      <c r="C1235" s="22"/>
      <c r="D1235" s="22"/>
      <c r="E1235" s="22"/>
      <c r="F1235" s="22"/>
    </row>
    <row r="1241" ht="15.75">
      <c r="A1241" s="21"/>
    </row>
    <row r="1242" ht="15.75">
      <c r="A1242" s="22"/>
    </row>
    <row r="1246" spans="2:6" ht="15.75">
      <c r="B1246" s="21"/>
      <c r="C1246" s="21"/>
      <c r="D1246" s="21"/>
      <c r="E1246" s="21"/>
      <c r="F1246" s="21"/>
    </row>
    <row r="1253" ht="15.75">
      <c r="A1253" s="21"/>
    </row>
    <row r="1259" spans="2:6" ht="15.75">
      <c r="B1259" s="22"/>
      <c r="C1259" s="22"/>
      <c r="D1259" s="22"/>
      <c r="E1259" s="22"/>
      <c r="F1259" s="22"/>
    </row>
    <row r="1260" spans="2:6" ht="15.75">
      <c r="B1260" s="22"/>
      <c r="C1260" s="22"/>
      <c r="D1260" s="22"/>
      <c r="E1260" s="22"/>
      <c r="F1260" s="22"/>
    </row>
    <row r="1261" spans="2:6" ht="15.75">
      <c r="B1261" s="22"/>
      <c r="C1261" s="22"/>
      <c r="D1261" s="22"/>
      <c r="E1261" s="22"/>
      <c r="F1261" s="22"/>
    </row>
    <row r="1262" spans="2:6" ht="15.75">
      <c r="B1262" s="22"/>
      <c r="C1262" s="22"/>
      <c r="D1262" s="22"/>
      <c r="E1262" s="22"/>
      <c r="F1262" s="22"/>
    </row>
    <row r="1263" spans="2:6" ht="15.75">
      <c r="B1263" s="22"/>
      <c r="C1263" s="22"/>
      <c r="D1263" s="22"/>
      <c r="E1263" s="22"/>
      <c r="F1263" s="22"/>
    </row>
    <row r="1266" ht="15.75">
      <c r="A1266" s="22"/>
    </row>
    <row r="1267" ht="15.75">
      <c r="A1267" s="22"/>
    </row>
    <row r="1268" ht="15.75">
      <c r="A1268" s="22"/>
    </row>
    <row r="1269" ht="15.75">
      <c r="A1269" s="22"/>
    </row>
    <row r="1270" ht="15.75">
      <c r="A1270" s="22"/>
    </row>
    <row r="1281" spans="2:6" ht="15.75">
      <c r="B1281" s="21"/>
      <c r="C1281" s="21"/>
      <c r="D1281" s="21"/>
      <c r="E1281" s="21"/>
      <c r="F1281" s="21"/>
    </row>
    <row r="1282" spans="2:6" ht="15.75">
      <c r="B1282" s="22"/>
      <c r="C1282" s="22"/>
      <c r="D1282" s="22"/>
      <c r="E1282" s="22"/>
      <c r="F1282" s="22"/>
    </row>
    <row r="1286" spans="2:6" ht="15.75">
      <c r="B1286" s="21"/>
      <c r="C1286" s="21"/>
      <c r="D1286" s="21"/>
      <c r="E1286" s="21"/>
      <c r="F1286" s="21"/>
    </row>
    <row r="1287" spans="2:6" ht="15.75">
      <c r="B1287" s="21"/>
      <c r="C1287" s="21"/>
      <c r="D1287" s="21"/>
      <c r="E1287" s="21"/>
      <c r="F1287" s="21"/>
    </row>
    <row r="1288" ht="15.75">
      <c r="A1288" s="21"/>
    </row>
    <row r="1289" ht="15.75">
      <c r="A1289" s="22"/>
    </row>
    <row r="1291" spans="2:6" ht="15.75">
      <c r="B1291" s="21"/>
      <c r="C1291" s="21"/>
      <c r="D1291" s="21"/>
      <c r="E1291" s="21"/>
      <c r="F1291" s="21"/>
    </row>
    <row r="1293" ht="15.75">
      <c r="A1293" s="21"/>
    </row>
    <row r="1294" ht="15.75">
      <c r="A1294" s="21"/>
    </row>
    <row r="1296" spans="2:6" ht="15.75">
      <c r="B1296" s="21"/>
      <c r="C1296" s="21"/>
      <c r="D1296" s="21"/>
      <c r="E1296" s="21"/>
      <c r="F1296" s="21"/>
    </row>
    <row r="1298" ht="15.75">
      <c r="A1298" s="21"/>
    </row>
    <row r="1303" spans="1:6" ht="15.75">
      <c r="A1303" s="21"/>
      <c r="B1303" s="21"/>
      <c r="C1303" s="21"/>
      <c r="D1303" s="21"/>
      <c r="E1303" s="21"/>
      <c r="F1303" s="21"/>
    </row>
    <row r="1308" spans="2:6" ht="15.75">
      <c r="B1308" s="21"/>
      <c r="C1308" s="21"/>
      <c r="D1308" s="21"/>
      <c r="E1308" s="21"/>
      <c r="F1308" s="21"/>
    </row>
    <row r="1310" ht="15.75">
      <c r="A1310" s="21"/>
    </row>
    <row r="1315" ht="15.75">
      <c r="A1315" s="21"/>
    </row>
    <row r="1317" spans="2:6" ht="15.75">
      <c r="B1317" s="21"/>
      <c r="C1317" s="21"/>
      <c r="D1317" s="21"/>
      <c r="E1317" s="21"/>
      <c r="F1317" s="21"/>
    </row>
    <row r="1324" spans="1:6" ht="15.75">
      <c r="A1324" s="21"/>
      <c r="B1324" s="21"/>
      <c r="C1324" s="21"/>
      <c r="D1324" s="21"/>
      <c r="E1324" s="21"/>
      <c r="F1324" s="21"/>
    </row>
    <row r="1325" spans="2:6" ht="15.75">
      <c r="B1325" s="22"/>
      <c r="C1325" s="22"/>
      <c r="D1325" s="22"/>
      <c r="E1325" s="22"/>
      <c r="F1325" s="22"/>
    </row>
    <row r="1329" spans="2:6" ht="15.75">
      <c r="B1329" s="21"/>
      <c r="C1329" s="21"/>
      <c r="D1329" s="21"/>
      <c r="E1329" s="21"/>
      <c r="F1329" s="21"/>
    </row>
    <row r="1330" spans="2:6" ht="15.75">
      <c r="B1330" s="22"/>
      <c r="C1330" s="22"/>
      <c r="D1330" s="22"/>
      <c r="E1330" s="22"/>
      <c r="F1330" s="22"/>
    </row>
    <row r="1331" ht="15.75">
      <c r="A1331" s="21"/>
    </row>
    <row r="1332" ht="15.75">
      <c r="A1332" s="22"/>
    </row>
    <row r="1334" spans="2:6" ht="15.75">
      <c r="B1334" s="21"/>
      <c r="C1334" s="21"/>
      <c r="D1334" s="21"/>
      <c r="E1334" s="21"/>
      <c r="F1334" s="21"/>
    </row>
    <row r="1335" spans="2:6" ht="15.75">
      <c r="B1335" s="22"/>
      <c r="C1335" s="22"/>
      <c r="D1335" s="22"/>
      <c r="E1335" s="22"/>
      <c r="F1335" s="22"/>
    </row>
    <row r="1336" ht="15.75">
      <c r="A1336" s="21"/>
    </row>
    <row r="1337" ht="15.75">
      <c r="A1337" s="22"/>
    </row>
    <row r="1339" spans="2:6" ht="15.75">
      <c r="B1339" s="21"/>
      <c r="C1339" s="21"/>
      <c r="D1339" s="21"/>
      <c r="E1339" s="21"/>
      <c r="F1339" s="21"/>
    </row>
    <row r="1341" ht="15.75">
      <c r="A1341" s="21"/>
    </row>
    <row r="1342" ht="15.75">
      <c r="A1342" s="22"/>
    </row>
    <row r="1346" ht="15.75">
      <c r="A1346" s="21"/>
    </row>
    <row r="1394" spans="2:6" ht="15.75">
      <c r="B1394" s="22"/>
      <c r="C1394" s="22"/>
      <c r="D1394" s="22"/>
      <c r="E1394" s="22"/>
      <c r="F1394" s="22"/>
    </row>
    <row r="1401" ht="15.75">
      <c r="A1401" s="22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spans="1:6" ht="15.75">
      <c r="A1484" s="4"/>
      <c r="B1484" s="4"/>
      <c r="C1484" s="4"/>
      <c r="D1484" s="4"/>
      <c r="E1484" s="4"/>
      <c r="F1484" s="4"/>
    </row>
    <row r="1485" ht="15.75">
      <c r="A1485" s="4"/>
    </row>
    <row r="1486" ht="15.75">
      <c r="A1486" s="4"/>
    </row>
    <row r="1487" spans="1:6" ht="15.75">
      <c r="A1487" s="4"/>
      <c r="B1487" s="22"/>
      <c r="C1487" s="22"/>
      <c r="D1487" s="22"/>
      <c r="E1487" s="22"/>
      <c r="F1487" s="22"/>
    </row>
    <row r="1488" ht="15.75">
      <c r="A1488" s="4"/>
    </row>
    <row r="1489" spans="1:6" ht="15.75">
      <c r="A1489" s="4"/>
      <c r="B1489" s="22"/>
      <c r="C1489" s="22"/>
      <c r="D1489" s="22"/>
      <c r="E1489" s="22"/>
      <c r="F1489" s="22"/>
    </row>
    <row r="1490" ht="15.75">
      <c r="A1490" s="4"/>
    </row>
    <row r="1491" spans="1:6" ht="15.75">
      <c r="A1491" s="4"/>
      <c r="B1491" s="22"/>
      <c r="C1491" s="22"/>
      <c r="D1491" s="22"/>
      <c r="E1491" s="22"/>
      <c r="F1491" s="22"/>
    </row>
    <row r="1494" ht="15.75">
      <c r="A1494" s="22"/>
    </row>
    <row r="1496" ht="15.75">
      <c r="A1496" s="22"/>
    </row>
    <row r="1498" ht="15.75">
      <c r="A1498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2012-12-25T09:16:43Z</cp:lastPrinted>
  <dcterms:created xsi:type="dcterms:W3CDTF">1996-10-08T23:32:33Z</dcterms:created>
  <dcterms:modified xsi:type="dcterms:W3CDTF">2012-12-27T11:49:56Z</dcterms:modified>
  <cp:category/>
  <cp:version/>
  <cp:contentType/>
  <cp:contentStatus/>
</cp:coreProperties>
</file>