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94" activeTab="0"/>
  </bookViews>
  <sheets>
    <sheet name="Прил №7" sheetId="1" r:id="rId1"/>
  </sheets>
  <definedNames/>
  <calcPr fullCalcOnLoad="1"/>
</workbook>
</file>

<file path=xl/sharedStrings.xml><?xml version="1.0" encoding="utf-8"?>
<sst xmlns="http://schemas.openxmlformats.org/spreadsheetml/2006/main" count="509" uniqueCount="181">
  <si>
    <t>0104</t>
  </si>
  <si>
    <t>Резервные фонды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</si>
  <si>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</si>
  <si>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</si>
  <si>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</si>
  <si>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</si>
  <si>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</si>
  <si>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</si>
  <si>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</si>
  <si>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</si>
  <si>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</si>
  <si>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0409</t>
  </si>
  <si>
    <t>Коммунальное хозяйство</t>
  </si>
  <si>
    <t>0502</t>
  </si>
  <si>
    <t>Телевидение и радиовещание</t>
  </si>
  <si>
    <t>0803</t>
  </si>
  <si>
    <t>Периодическая печать и издательства</t>
  </si>
  <si>
    <t>0804</t>
  </si>
  <si>
    <t>0902</t>
  </si>
  <si>
    <t>Наименование разделов и подразделов</t>
  </si>
  <si>
    <t>Целевая  статья</t>
  </si>
  <si>
    <t>Вид расхода</t>
  </si>
  <si>
    <t>000 00 00</t>
  </si>
  <si>
    <t>000</t>
  </si>
  <si>
    <t>001 00 00</t>
  </si>
  <si>
    <t>006</t>
  </si>
  <si>
    <t>Расходы за счет доходов от предпринимательской и иной приносящей доход деятельности</t>
  </si>
  <si>
    <t>Обслуживание государственного и муниципального долга</t>
  </si>
  <si>
    <t>0112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</si>
  <si>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</si>
  <si>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</si>
  <si>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</si>
  <si>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152</t>
  </si>
  <si>
    <t>Резервные фонды органов местного самоуправления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</si>
  <si>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</si>
  <si>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</si>
  <si>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</si>
  <si>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Воинские формирования(органы, подразделения)</t>
  </si>
  <si>
    <t>202 00 00</t>
  </si>
  <si>
    <t>Обеспечение функционирования органов в сфере нацональной безопасности и правоохранительной деятельности</t>
  </si>
  <si>
    <t>253</t>
  </si>
  <si>
    <t>Информационные технологии и связь</t>
  </si>
  <si>
    <t>330 00 00</t>
  </si>
  <si>
    <t xml:space="preserve">Отдельные мероприятия связи и информатики </t>
  </si>
  <si>
    <t>351 00 00</t>
  </si>
  <si>
    <t>412</t>
  </si>
  <si>
    <t>Обеспечение деятельности подведомственных учреждений</t>
  </si>
  <si>
    <t>Обеспечение деятельности подведомственных учреждений за счет доходов от предпринимательской и иной приносящей доход деятельности</t>
  </si>
  <si>
    <t>Библиотеки</t>
  </si>
  <si>
    <t>Телерадиокомпании</t>
  </si>
  <si>
    <t>453 00 00</t>
  </si>
  <si>
    <t>Государственная поддержка в сфере культуры, кинематографии и средств массовой информации</t>
  </si>
  <si>
    <t>Периодическая печать</t>
  </si>
  <si>
    <t>456 00 00</t>
  </si>
  <si>
    <t>512 00 00</t>
  </si>
  <si>
    <t>442 00 00</t>
  </si>
  <si>
    <t>Мобилизационная и вневойсковая подготовка</t>
  </si>
  <si>
    <t>к решению Совета депутатов</t>
  </si>
  <si>
    <t>Кобринского сельского поселения</t>
  </si>
  <si>
    <t>раздел</t>
  </si>
  <si>
    <t xml:space="preserve">  Подраздел</t>
  </si>
  <si>
    <t>01</t>
  </si>
  <si>
    <t>12</t>
  </si>
  <si>
    <t>070 05 00</t>
  </si>
  <si>
    <t>Прочие расходы</t>
  </si>
  <si>
    <t>013</t>
  </si>
  <si>
    <t>08</t>
  </si>
  <si>
    <t>00</t>
  </si>
  <si>
    <t xml:space="preserve">Культура </t>
  </si>
  <si>
    <t>440 99 00</t>
  </si>
  <si>
    <t>Выполнение функций бюджетными учреждениями</t>
  </si>
  <si>
    <t>001</t>
  </si>
  <si>
    <t>442 99 00</t>
  </si>
  <si>
    <t>11</t>
  </si>
  <si>
    <t>04</t>
  </si>
  <si>
    <t>017</t>
  </si>
  <si>
    <t>521 06 00</t>
  </si>
  <si>
    <t>Иные межбюджетные трансферты</t>
  </si>
  <si>
    <t>02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</si>
  <si>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</si>
  <si>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</si>
  <si>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</si>
  <si>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Выполнение функций органами местного самоуправления</t>
  </si>
  <si>
    <t>500</t>
  </si>
  <si>
    <t xml:space="preserve">Предупреждение и ликвидация последствий чрезвычайных ситуаций природного и техногенного характера,гражданская оборона   </t>
  </si>
  <si>
    <t>09</t>
  </si>
  <si>
    <t>218 01 00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</si>
  <si>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</si>
  <si>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</si>
  <si>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Обеспечение  пожарной безопасности</t>
  </si>
  <si>
    <t>10</t>
  </si>
  <si>
    <t>Функционирование органов в сфере национальной безопасности и правоохранительной деятельности</t>
  </si>
  <si>
    <t>202 67 00</t>
  </si>
  <si>
    <t>Субсидии юридическим лицам</t>
  </si>
  <si>
    <t>Благоустройство</t>
  </si>
  <si>
    <t>05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</si>
  <si>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</si>
  <si>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</si>
  <si>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</si>
  <si>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</si>
  <si>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</si>
  <si>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</si>
  <si>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</si>
  <si>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</si>
  <si>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</si>
  <si>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</si>
  <si>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Депутаты представительного органа муниципального образования</t>
  </si>
  <si>
    <t>002 12 00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</si>
  <si>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</si>
  <si>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</si>
  <si>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002 04 00</t>
  </si>
  <si>
    <t>Глава местной администрации(исполнительно - распорядительного органа муниципального образования)</t>
  </si>
  <si>
    <t>002 08 00</t>
  </si>
  <si>
    <t xml:space="preserve">Мероприятия в области коммунального хозяйства </t>
  </si>
  <si>
    <t>351 05 00</t>
  </si>
  <si>
    <t>Жилищное хозяйство</t>
  </si>
  <si>
    <t>Другие вопросы в области национальной экономике</t>
  </si>
  <si>
    <t>07</t>
  </si>
  <si>
    <t>Молодежная политика и оздоровление детей</t>
  </si>
  <si>
    <t>Реализация государственных функций, связанных с общегосударственным управлением</t>
  </si>
  <si>
    <t>Другие общегосударственные вопросы</t>
  </si>
  <si>
    <t>090 02 00</t>
  </si>
  <si>
    <t>350 00 00</t>
  </si>
  <si>
    <t>Капитальный ремонт жилищного фонда и муниципального жилищного фонда</t>
  </si>
  <si>
    <t>Проведение мероприятий для детей и молодежи</t>
  </si>
  <si>
    <t>431 01 00</t>
  </si>
  <si>
    <t>450 85 00</t>
  </si>
  <si>
    <t>Мероприятия в области строительства, архитектуры и градостроительства</t>
  </si>
  <si>
    <t>Пенсионное обеспечение</t>
  </si>
  <si>
    <t>Доплата к пенсиям государственных служащих и муниципальных служащих</t>
  </si>
  <si>
    <t>491 01 00</t>
  </si>
  <si>
    <t>005</t>
  </si>
  <si>
    <t>Общеэкономические вопросы</t>
  </si>
  <si>
    <t>Реализация доп.мероприятий направленных на снижение напр. на рынке труда</t>
  </si>
  <si>
    <t>510 03 00</t>
  </si>
  <si>
    <t>Выполнение функций бюджетными учреждениями (МУ ЦК Кобринского поселения платные)</t>
  </si>
  <si>
    <t>Выполнение функций органами местного самоуправления (Адм)</t>
  </si>
  <si>
    <t>092 03 00</t>
  </si>
  <si>
    <t>795 40 00</t>
  </si>
  <si>
    <t>МЦП "Энергосбережение и повышение энергетической эффективности на территории Кобринского сельского поселения ГМР ЛО на 2010-2014 годы"</t>
  </si>
  <si>
    <t>МЦП "Повышение безопасности дорожного движения в Кобринском сельском поселении в 2008-2012 г.г."</t>
  </si>
  <si>
    <t>795 15 00</t>
  </si>
  <si>
    <t>Мероприятия в области здравоохранения, спорта, физической культуры, туризма</t>
  </si>
  <si>
    <t>512 97 00</t>
  </si>
  <si>
    <t>Функционирование законодательных (представительных)  органов государственной власти и представительных органов муниципальных образований местного самоуправления</t>
  </si>
  <si>
    <t>Массовый спорт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</si>
  <si>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бюджентов муниципальных районов на осуществление части полномочий по решению воросов местного значения  в соответствии с заключенными соглашениями </t>
  </si>
  <si>
    <t>Другие воросы в области физической культуры и спорта</t>
  </si>
  <si>
    <t>13</t>
  </si>
  <si>
    <t>МЦП "Развитие муниципальной службы в Кобринском сельском поселении на 2011-2013 г.г."</t>
  </si>
  <si>
    <t>795 39 00</t>
  </si>
  <si>
    <t>14</t>
  </si>
  <si>
    <t>247 00 00</t>
  </si>
  <si>
    <t>330 82 00</t>
  </si>
  <si>
    <t>350 03 00</t>
  </si>
  <si>
    <t>350 02 00</t>
  </si>
  <si>
    <t>Распределение бюджетных ассигнований по разделам и подразделам, целевым статьям, видам расхода классификации расходов бюджета Кобринского сельского поселения на 2012 год</t>
  </si>
  <si>
    <t>Проведение мероприятий, осуществляемых органами местного самоуправления</t>
  </si>
  <si>
    <t>092 00 00</t>
  </si>
  <si>
    <t>Приложение № 6.1</t>
  </si>
  <si>
    <t>Социальные выплаты</t>
  </si>
  <si>
    <t>ВСЕГО расходов</t>
  </si>
  <si>
    <t>Проект бюджета на 2012    сумма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</si>
  <si>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</si>
  <si>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</si>
  <si>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</si>
  <si>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</si>
  <si>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</si>
  <si>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</si>
  <si>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 И СРЕДСТВА МАССОВОЙ ИНФОРМАЦИИ</t>
  </si>
  <si>
    <t>СОЦИАЛЬНАЯ ПОЛИТИКА</t>
  </si>
  <si>
    <t>ФИЗИЧЕСКАЯ КУЛЬТУРА И СПОРТ</t>
  </si>
  <si>
    <t>Доорожное хозяйство</t>
  </si>
  <si>
    <t xml:space="preserve">09 </t>
  </si>
  <si>
    <t>ДЦП "Совершенствование и развитие автомобильных дорог ЛО на 2009-2020 г"</t>
  </si>
  <si>
    <t>522 40 00</t>
  </si>
  <si>
    <t>340 00 00</t>
  </si>
  <si>
    <t>Мероприятия в области социальной политики</t>
  </si>
  <si>
    <t>514 01 00</t>
  </si>
  <si>
    <t>600 20 00</t>
  </si>
  <si>
    <t>№ 70 от 26 декабря 2012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</si>
</sst>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409]dddd\,\ mmmm\ dd\,\ yyyy"/>
    <numFmt numFmtId="182" formatCode="[$-409]h:mm:ss\ AM/PM"/>
    <numFmt numFmtId="183" formatCode="00000"/>
    <numFmt numFmtId="184" formatCode="#,##0.00&quot;р.&quot;"/>
  </numFmts>
  <fonts count="30">
    <font>
      <sz val="10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top"/>
    </xf>
    <xf numFmtId="176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/>
    </xf>
    <xf numFmtId="49" fontId="1" fillId="0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8" fillId="0" borderId="10" xfId="0" applyNumberFormat="1" applyFont="1" applyBorder="1" applyAlignment="1">
      <alignment horizontal="justify" vertical="center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49" fontId="4" fillId="0" borderId="0" xfId="0" applyNumberFormat="1" applyFont="1" applyBorder="1" applyAlignment="1">
      <alignment horizontal="justify" vertical="center" wrapText="1"/>
    </xf>
    <xf numFmtId="49" fontId="4" fillId="0" borderId="0" xfId="0" applyNumberFormat="1" applyFont="1" applyBorder="1" applyAlignment="1">
      <alignment horizontal="center" vertical="top" wrapText="1"/>
    </xf>
    <xf numFmtId="176" fontId="4" fillId="0" borderId="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justify" vertical="center" wrapText="1"/>
    </xf>
    <xf numFmtId="49" fontId="4" fillId="0" borderId="10" xfId="0" applyNumberFormat="1" applyFont="1" applyBorder="1" applyAlignment="1">
      <alignment horizontal="justify" vertical="center" wrapText="1"/>
    </xf>
    <xf numFmtId="0" fontId="3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justify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top"/>
    </xf>
    <xf numFmtId="49" fontId="1" fillId="0" borderId="0" xfId="0" applyNumberFormat="1" applyFont="1" applyBorder="1" applyAlignment="1">
      <alignment horizontal="justify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76" fontId="4" fillId="0" borderId="10" xfId="0" applyNumberFormat="1" applyFont="1" applyBorder="1" applyAlignment="1">
      <alignment horizontal="center" vertical="top"/>
    </xf>
    <xf numFmtId="176" fontId="1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top"/>
    </xf>
    <xf numFmtId="176" fontId="1" fillId="0" borderId="10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49" fontId="12" fillId="0" borderId="0" xfId="0" applyNumberFormat="1" applyFont="1" applyAlignment="1">
      <alignment horizontal="left" vertical="top"/>
    </xf>
    <xf numFmtId="49" fontId="5" fillId="0" borderId="0" xfId="0" applyNumberFormat="1" applyFont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98"/>
  <sheetViews>
    <sheetView tabSelected="1" zoomScalePageLayoutView="0" workbookViewId="0" topLeftCell="A1">
      <selection activeCell="D4" sqref="D4:G4"/>
    </sheetView>
  </sheetViews>
  <sheetFormatPr defaultColWidth="8.8515625" defaultRowHeight="12.75"/>
  <cols>
    <col min="1" max="1" width="3.00390625" style="2" customWidth="1"/>
    <col min="2" max="2" width="64.140625" style="2" customWidth="1"/>
    <col min="3" max="3" width="7.28125" style="2" customWidth="1"/>
    <col min="4" max="4" width="6.140625" style="2" customWidth="1"/>
    <col min="5" max="5" width="10.00390625" style="2" customWidth="1"/>
    <col min="6" max="6" width="6.28125" style="2" customWidth="1"/>
    <col min="7" max="7" width="11.57421875" style="4" customWidth="1"/>
    <col min="8" max="16384" width="8.8515625" style="1" customWidth="1"/>
  </cols>
  <sheetData>
    <row r="1" spans="4:16" ht="15.75">
      <c r="D1" s="65" t="s">
        <v>159</v>
      </c>
      <c r="E1" s="65"/>
      <c r="F1" s="65"/>
      <c r="G1" s="65"/>
      <c r="H1" s="3"/>
      <c r="I1" s="3"/>
      <c r="J1" s="3"/>
      <c r="K1" s="3"/>
      <c r="L1" s="3"/>
      <c r="M1" s="3"/>
      <c r="N1" s="3"/>
      <c r="O1" s="3"/>
      <c r="P1" s="3"/>
    </row>
    <row r="2" spans="4:16" ht="15.75">
      <c r="D2" s="45" t="s">
        <v>57</v>
      </c>
      <c r="E2" s="45"/>
      <c r="F2" s="45"/>
      <c r="G2" s="3"/>
      <c r="H2" s="3"/>
      <c r="I2" s="3"/>
      <c r="J2" s="3"/>
      <c r="K2" s="3"/>
      <c r="L2" s="3"/>
      <c r="M2" s="3"/>
      <c r="N2" s="3"/>
      <c r="O2" s="3"/>
      <c r="P2" s="3"/>
    </row>
    <row r="3" spans="4:16" ht="15.75">
      <c r="D3" s="45" t="s">
        <v>58</v>
      </c>
      <c r="E3" s="45"/>
      <c r="F3" s="45"/>
      <c r="G3" s="3"/>
      <c r="H3" s="3"/>
      <c r="I3" s="3"/>
      <c r="J3" s="3"/>
      <c r="K3" s="3"/>
      <c r="L3" s="3"/>
      <c r="M3" s="3"/>
      <c r="N3" s="3"/>
      <c r="O3" s="3"/>
      <c r="P3" s="3"/>
    </row>
    <row r="4" spans="4:16" ht="15.75">
      <c r="D4" s="66" t="s">
        <v>180</v>
      </c>
      <c r="E4" s="66"/>
      <c r="F4" s="66"/>
      <c r="G4" s="66"/>
      <c r="H4" s="31"/>
      <c r="I4" s="31"/>
      <c r="J4" s="31"/>
      <c r="K4" s="31"/>
      <c r="L4" s="31"/>
      <c r="M4" s="31"/>
      <c r="N4" s="31"/>
      <c r="O4" s="31"/>
      <c r="P4" s="31"/>
    </row>
    <row r="5" ht="10.5" customHeight="1"/>
    <row r="6" spans="1:7" ht="58.5" customHeight="1">
      <c r="A6" s="63" t="s">
        <v>156</v>
      </c>
      <c r="B6" s="64"/>
      <c r="C6" s="64"/>
      <c r="D6" s="64"/>
      <c r="E6" s="64"/>
      <c r="F6" s="64"/>
      <c r="G6" s="64"/>
    </row>
    <row r="7" spans="1:7" ht="8.25" customHeight="1">
      <c r="A7" s="63"/>
      <c r="B7" s="64"/>
      <c r="C7" s="64"/>
      <c r="D7" s="64"/>
      <c r="E7" s="64"/>
      <c r="F7" s="64"/>
      <c r="G7" s="64"/>
    </row>
    <row r="8" spans="1:7" ht="78.75">
      <c r="A8" s="5"/>
      <c r="B8" s="6" t="s">
        <v>19</v>
      </c>
      <c r="C8" s="6" t="s">
        <v>59</v>
      </c>
      <c r="D8" s="6" t="s">
        <v>60</v>
      </c>
      <c r="E8" s="6" t="s">
        <v>20</v>
      </c>
      <c r="F8" s="6" t="s">
        <v>21</v>
      </c>
      <c r="G8" s="7" t="s">
        <v>162</v>
      </c>
    </row>
    <row r="9" spans="1:7" ht="24" customHeight="1">
      <c r="A9" s="8"/>
      <c r="B9" s="32" t="s">
        <v>163</v>
      </c>
      <c r="C9" s="33" t="s">
        <v>61</v>
      </c>
      <c r="D9" s="35" t="s">
        <v>67</v>
      </c>
      <c r="E9" s="35"/>
      <c r="F9" s="35"/>
      <c r="G9" s="52">
        <f>G10+G14+G25+G39</f>
        <v>7402.799999999999</v>
      </c>
    </row>
    <row r="10" spans="1:7" ht="63" customHeight="1">
      <c r="A10" s="8"/>
      <c r="B10" s="32" t="s">
        <v>144</v>
      </c>
      <c r="C10" s="35" t="s">
        <v>61</v>
      </c>
      <c r="D10" s="35" t="s">
        <v>79</v>
      </c>
      <c r="E10" s="35"/>
      <c r="F10" s="35"/>
      <c r="G10" s="52">
        <f>G11</f>
        <v>413.8</v>
      </c>
    </row>
    <row r="11" spans="1:7" ht="47.25">
      <c r="A11" s="8"/>
      <c r="B11" s="30" t="s">
        <v>104</v>
      </c>
      <c r="C11" s="6" t="s">
        <v>61</v>
      </c>
      <c r="D11" s="36" t="s">
        <v>79</v>
      </c>
      <c r="E11" s="36" t="s">
        <v>105</v>
      </c>
      <c r="F11" s="36"/>
      <c r="G11" s="53">
        <f>G12</f>
        <v>413.8</v>
      </c>
    </row>
    <row r="12" spans="1:7" ht="30.75" customHeight="1">
      <c r="A12" s="8"/>
      <c r="B12" s="12" t="s">
        <v>106</v>
      </c>
      <c r="C12" s="6" t="s">
        <v>61</v>
      </c>
      <c r="D12" s="54" t="s">
        <v>79</v>
      </c>
      <c r="E12" s="54" t="s">
        <v>107</v>
      </c>
      <c r="F12" s="54"/>
      <c r="G12" s="50">
        <f>G13</f>
        <v>413.8</v>
      </c>
    </row>
    <row r="13" spans="1:7" ht="24.75" customHeight="1">
      <c r="A13" s="8"/>
      <c r="B13" s="12" t="s">
        <v>82</v>
      </c>
      <c r="C13" s="6" t="s">
        <v>61</v>
      </c>
      <c r="D13" s="54" t="s">
        <v>79</v>
      </c>
      <c r="E13" s="54" t="s">
        <v>107</v>
      </c>
      <c r="F13" s="54" t="s">
        <v>83</v>
      </c>
      <c r="G13" s="50">
        <v>413.8</v>
      </c>
    </row>
    <row r="14" spans="1:7" ht="49.5" customHeight="1">
      <c r="A14" s="37"/>
      <c r="B14" s="29" t="s">
        <v>108</v>
      </c>
      <c r="C14" s="33" t="s">
        <v>61</v>
      </c>
      <c r="D14" s="33" t="s">
        <v>74</v>
      </c>
      <c r="E14" s="33"/>
      <c r="F14" s="33"/>
      <c r="G14" s="51">
        <f>G19+G21+G23</f>
        <v>6685.2</v>
      </c>
    </row>
    <row r="15" spans="1:7" ht="0" customHeight="1" hidden="1">
      <c r="A15" s="8"/>
      <c r="B15" s="13" t="s">
        <v>26</v>
      </c>
      <c r="C15" s="33"/>
      <c r="D15" s="6" t="s">
        <v>0</v>
      </c>
      <c r="E15" s="6" t="s">
        <v>24</v>
      </c>
      <c r="F15" s="6" t="s">
        <v>25</v>
      </c>
      <c r="G15" s="50"/>
    </row>
    <row r="16" spans="1:7" ht="15" customHeight="1" hidden="1">
      <c r="A16" s="8"/>
      <c r="B16" s="13" t="s">
        <v>27</v>
      </c>
      <c r="C16" s="33"/>
      <c r="D16" s="6" t="s">
        <v>28</v>
      </c>
      <c r="E16" s="6" t="s">
        <v>22</v>
      </c>
      <c r="F16" s="6" t="s">
        <v>23</v>
      </c>
      <c r="G16" s="50">
        <f>G17</f>
        <v>0</v>
      </c>
    </row>
    <row r="17" spans="1:7" ht="15" customHeight="1" hidden="1">
      <c r="A17" s="8"/>
      <c r="B17" s="13" t="s">
        <v>29</v>
      </c>
      <c r="C17" s="33"/>
      <c r="D17" s="6" t="s">
        <v>28</v>
      </c>
      <c r="E17" s="6" t="s">
        <v>30</v>
      </c>
      <c r="F17" s="6" t="s">
        <v>23</v>
      </c>
      <c r="G17" s="50">
        <f>G18</f>
        <v>0</v>
      </c>
    </row>
    <row r="18" spans="1:7" ht="15" customHeight="1" hidden="1">
      <c r="A18" s="8"/>
      <c r="B18" s="13" t="s">
        <v>31</v>
      </c>
      <c r="C18" s="33"/>
      <c r="D18" s="6" t="s">
        <v>28</v>
      </c>
      <c r="E18" s="6" t="s">
        <v>30</v>
      </c>
      <c r="F18" s="6" t="s">
        <v>32</v>
      </c>
      <c r="G18" s="50"/>
    </row>
    <row r="19" spans="1:7" ht="18" customHeight="1">
      <c r="A19" s="8"/>
      <c r="B19" s="9" t="s">
        <v>109</v>
      </c>
      <c r="C19" s="35" t="s">
        <v>61</v>
      </c>
      <c r="D19" s="35" t="s">
        <v>74</v>
      </c>
      <c r="E19" s="35" t="s">
        <v>110</v>
      </c>
      <c r="F19" s="35"/>
      <c r="G19" s="49">
        <f>G20</f>
        <v>5568</v>
      </c>
    </row>
    <row r="20" spans="1:7" ht="18" customHeight="1">
      <c r="A20" s="8"/>
      <c r="B20" s="12" t="s">
        <v>82</v>
      </c>
      <c r="C20" s="36" t="s">
        <v>61</v>
      </c>
      <c r="D20" s="6" t="s">
        <v>74</v>
      </c>
      <c r="E20" s="6" t="s">
        <v>110</v>
      </c>
      <c r="F20" s="6" t="s">
        <v>83</v>
      </c>
      <c r="G20" s="50">
        <f>5569.2-1.2</f>
        <v>5568</v>
      </c>
    </row>
    <row r="21" spans="1:7" ht="33" customHeight="1">
      <c r="A21" s="8"/>
      <c r="B21" s="15" t="s">
        <v>111</v>
      </c>
      <c r="C21" s="35" t="s">
        <v>61</v>
      </c>
      <c r="D21" s="35" t="s">
        <v>74</v>
      </c>
      <c r="E21" s="35" t="s">
        <v>112</v>
      </c>
      <c r="F21" s="35"/>
      <c r="G21" s="49">
        <f>G22</f>
        <v>889</v>
      </c>
    </row>
    <row r="22" spans="1:7" ht="21.75" customHeight="1">
      <c r="A22" s="8"/>
      <c r="B22" s="12" t="s">
        <v>82</v>
      </c>
      <c r="C22" s="36" t="s">
        <v>61</v>
      </c>
      <c r="D22" s="6" t="s">
        <v>74</v>
      </c>
      <c r="E22" s="6" t="s">
        <v>112</v>
      </c>
      <c r="F22" s="6" t="s">
        <v>83</v>
      </c>
      <c r="G22" s="50">
        <v>889</v>
      </c>
    </row>
    <row r="23" spans="1:7" ht="86.25" customHeight="1">
      <c r="A23" s="8"/>
      <c r="B23" s="57" t="s">
        <v>146</v>
      </c>
      <c r="C23" s="36" t="s">
        <v>61</v>
      </c>
      <c r="D23" s="6" t="s">
        <v>74</v>
      </c>
      <c r="E23" s="6" t="s">
        <v>76</v>
      </c>
      <c r="F23" s="6"/>
      <c r="G23" s="50">
        <f>G24</f>
        <v>228.2</v>
      </c>
    </row>
    <row r="24" spans="1:7" ht="15" customHeight="1">
      <c r="A24" s="8"/>
      <c r="B24" s="12" t="s">
        <v>77</v>
      </c>
      <c r="C24" s="36" t="s">
        <v>61</v>
      </c>
      <c r="D24" s="6" t="s">
        <v>74</v>
      </c>
      <c r="E24" s="6" t="s">
        <v>76</v>
      </c>
      <c r="F24" s="6" t="s">
        <v>75</v>
      </c>
      <c r="G24" s="50">
        <v>228.2</v>
      </c>
    </row>
    <row r="25" spans="1:7" ht="20.25" customHeight="1">
      <c r="A25" s="10"/>
      <c r="B25" s="29" t="s">
        <v>1</v>
      </c>
      <c r="C25" s="33" t="s">
        <v>61</v>
      </c>
      <c r="D25" s="33" t="s">
        <v>73</v>
      </c>
      <c r="E25" s="33"/>
      <c r="F25" s="33"/>
      <c r="G25" s="51">
        <f>G26</f>
        <v>30.4</v>
      </c>
    </row>
    <row r="26" spans="1:7" ht="15" customHeight="1">
      <c r="A26" s="8"/>
      <c r="B26" s="32" t="s">
        <v>33</v>
      </c>
      <c r="C26" s="35" t="s">
        <v>61</v>
      </c>
      <c r="D26" s="35" t="s">
        <v>73</v>
      </c>
      <c r="E26" s="35" t="s">
        <v>63</v>
      </c>
      <c r="F26" s="35"/>
      <c r="G26" s="49">
        <f>G38</f>
        <v>30.4</v>
      </c>
    </row>
    <row r="27" spans="1:7" s="16" customFormat="1" ht="0" customHeight="1" hidden="1">
      <c r="A27" s="14"/>
      <c r="B27" s="15" t="s">
        <v>2</v>
      </c>
      <c r="C27" s="36"/>
      <c r="D27" s="55" t="s">
        <v>3</v>
      </c>
      <c r="E27" s="55" t="s">
        <v>22</v>
      </c>
      <c r="F27" s="55" t="s">
        <v>23</v>
      </c>
      <c r="G27" s="49">
        <f>G28+G31</f>
        <v>0</v>
      </c>
    </row>
    <row r="28" spans="1:7" ht="7.5" customHeight="1" hidden="1">
      <c r="A28" s="5"/>
      <c r="B28" s="11" t="s">
        <v>4</v>
      </c>
      <c r="C28" s="36"/>
      <c r="D28" s="6" t="s">
        <v>5</v>
      </c>
      <c r="E28" s="6" t="s">
        <v>22</v>
      </c>
      <c r="F28" s="6" t="s">
        <v>23</v>
      </c>
      <c r="G28" s="50">
        <f>G29</f>
        <v>0</v>
      </c>
    </row>
    <row r="29" spans="1:7" ht="28.5" customHeight="1" hidden="1">
      <c r="A29" s="5"/>
      <c r="B29" s="11" t="s">
        <v>34</v>
      </c>
      <c r="C29" s="36"/>
      <c r="D29" s="6" t="s">
        <v>5</v>
      </c>
      <c r="E29" s="6" t="s">
        <v>35</v>
      </c>
      <c r="F29" s="6" t="s">
        <v>23</v>
      </c>
      <c r="G29" s="50">
        <f>G30</f>
        <v>0</v>
      </c>
    </row>
    <row r="30" spans="1:7" ht="47.25" hidden="1">
      <c r="A30" s="5"/>
      <c r="B30" s="11" t="s">
        <v>36</v>
      </c>
      <c r="C30" s="36"/>
      <c r="D30" s="6" t="s">
        <v>5</v>
      </c>
      <c r="E30" s="6" t="s">
        <v>35</v>
      </c>
      <c r="F30" s="6">
        <v>260</v>
      </c>
      <c r="G30" s="50"/>
    </row>
    <row r="31" spans="1:7" ht="15.75" hidden="1">
      <c r="A31" s="17"/>
      <c r="B31" s="12" t="s">
        <v>6</v>
      </c>
      <c r="C31" s="36"/>
      <c r="D31" s="54" t="s">
        <v>7</v>
      </c>
      <c r="E31" s="54" t="s">
        <v>22</v>
      </c>
      <c r="F31" s="54" t="s">
        <v>23</v>
      </c>
      <c r="G31" s="50">
        <f>G32</f>
        <v>0</v>
      </c>
    </row>
    <row r="32" spans="1:7" ht="15.75" hidden="1">
      <c r="A32" s="17"/>
      <c r="B32" s="12" t="s">
        <v>37</v>
      </c>
      <c r="C32" s="36"/>
      <c r="D32" s="54" t="s">
        <v>7</v>
      </c>
      <c r="E32" s="54" t="s">
        <v>38</v>
      </c>
      <c r="F32" s="54" t="s">
        <v>23</v>
      </c>
      <c r="G32" s="50">
        <f>G33</f>
        <v>0</v>
      </c>
    </row>
    <row r="33" spans="1:7" ht="36.75" customHeight="1" hidden="1">
      <c r="A33" s="17"/>
      <c r="B33" s="12" t="s">
        <v>39</v>
      </c>
      <c r="C33" s="36"/>
      <c r="D33" s="54" t="s">
        <v>7</v>
      </c>
      <c r="E33" s="54" t="s">
        <v>38</v>
      </c>
      <c r="F33" s="54" t="s">
        <v>40</v>
      </c>
      <c r="G33" s="50"/>
    </row>
    <row r="34" spans="1:7" ht="18.75" customHeight="1" hidden="1">
      <c r="A34" s="8"/>
      <c r="B34" s="18" t="s">
        <v>8</v>
      </c>
      <c r="C34" s="42"/>
      <c r="D34" s="39" t="s">
        <v>9</v>
      </c>
      <c r="E34" s="39" t="s">
        <v>22</v>
      </c>
      <c r="F34" s="39" t="s">
        <v>23</v>
      </c>
      <c r="G34" s="50">
        <f>G35</f>
        <v>0</v>
      </c>
    </row>
    <row r="35" spans="1:7" ht="19.5" customHeight="1" hidden="1">
      <c r="A35" s="10"/>
      <c r="B35" s="11" t="s">
        <v>10</v>
      </c>
      <c r="C35" s="36"/>
      <c r="D35" s="6" t="s">
        <v>11</v>
      </c>
      <c r="E35" s="6" t="s">
        <v>22</v>
      </c>
      <c r="F35" s="6" t="s">
        <v>23</v>
      </c>
      <c r="G35" s="50">
        <f>G36</f>
        <v>0</v>
      </c>
    </row>
    <row r="36" spans="1:7" ht="19.5" customHeight="1" hidden="1">
      <c r="A36" s="8"/>
      <c r="B36" s="11" t="s">
        <v>41</v>
      </c>
      <c r="C36" s="36"/>
      <c r="D36" s="6" t="s">
        <v>11</v>
      </c>
      <c r="E36" s="6" t="s">
        <v>42</v>
      </c>
      <c r="F36" s="6" t="s">
        <v>23</v>
      </c>
      <c r="G36" s="50">
        <f>G37</f>
        <v>0</v>
      </c>
    </row>
    <row r="37" spans="1:7" ht="19.5" customHeight="1" hidden="1">
      <c r="A37" s="8"/>
      <c r="B37" s="11" t="s">
        <v>43</v>
      </c>
      <c r="C37" s="36"/>
      <c r="D37" s="6" t="s">
        <v>11</v>
      </c>
      <c r="E37" s="6" t="s">
        <v>42</v>
      </c>
      <c r="F37" s="6">
        <v>382</v>
      </c>
      <c r="G37" s="50"/>
    </row>
    <row r="38" spans="1:7" ht="19.5" customHeight="1">
      <c r="A38" s="8"/>
      <c r="B38" s="11" t="s">
        <v>64</v>
      </c>
      <c r="C38" s="36" t="s">
        <v>61</v>
      </c>
      <c r="D38" s="6" t="s">
        <v>73</v>
      </c>
      <c r="E38" s="6" t="s">
        <v>63</v>
      </c>
      <c r="F38" s="6" t="s">
        <v>65</v>
      </c>
      <c r="G38" s="50">
        <v>30.4</v>
      </c>
    </row>
    <row r="39" spans="1:7" ht="19.5" customHeight="1">
      <c r="A39" s="8"/>
      <c r="B39" s="22" t="s">
        <v>120</v>
      </c>
      <c r="C39" s="35" t="s">
        <v>61</v>
      </c>
      <c r="D39" s="35" t="s">
        <v>148</v>
      </c>
      <c r="E39" s="35"/>
      <c r="F39" s="35"/>
      <c r="G39" s="49">
        <f>G40+G42+G44</f>
        <v>273.4</v>
      </c>
    </row>
    <row r="40" spans="1:7" ht="33.75" customHeight="1">
      <c r="A40" s="8"/>
      <c r="B40" s="11" t="s">
        <v>119</v>
      </c>
      <c r="C40" s="36" t="s">
        <v>61</v>
      </c>
      <c r="D40" s="6" t="s">
        <v>148</v>
      </c>
      <c r="E40" s="6" t="s">
        <v>121</v>
      </c>
      <c r="F40" s="6"/>
      <c r="G40" s="50">
        <f>G41</f>
        <v>88.5</v>
      </c>
    </row>
    <row r="41" spans="1:7" ht="21.75" customHeight="1">
      <c r="A41" s="8"/>
      <c r="B41" s="11" t="s">
        <v>82</v>
      </c>
      <c r="C41" s="36" t="s">
        <v>61</v>
      </c>
      <c r="D41" s="6" t="s">
        <v>148</v>
      </c>
      <c r="E41" s="6" t="s">
        <v>121</v>
      </c>
      <c r="F41" s="6" t="s">
        <v>83</v>
      </c>
      <c r="G41" s="50">
        <f>100-11.5</f>
        <v>88.5</v>
      </c>
    </row>
    <row r="42" spans="1:7" ht="38.25" customHeight="1">
      <c r="A42" s="8"/>
      <c r="B42" s="11" t="s">
        <v>157</v>
      </c>
      <c r="C42" s="36" t="s">
        <v>61</v>
      </c>
      <c r="D42" s="6" t="s">
        <v>148</v>
      </c>
      <c r="E42" s="6" t="s">
        <v>158</v>
      </c>
      <c r="F42" s="6"/>
      <c r="G42" s="50">
        <f>G43</f>
        <v>164.9</v>
      </c>
    </row>
    <row r="43" spans="1:7" ht="21.75" customHeight="1">
      <c r="A43" s="8"/>
      <c r="B43" s="11" t="s">
        <v>82</v>
      </c>
      <c r="C43" s="36" t="s">
        <v>61</v>
      </c>
      <c r="D43" s="6" t="s">
        <v>148</v>
      </c>
      <c r="E43" s="6" t="s">
        <v>137</v>
      </c>
      <c r="F43" s="6" t="s">
        <v>83</v>
      </c>
      <c r="G43" s="50">
        <f>180-14.1-1</f>
        <v>164.9</v>
      </c>
    </row>
    <row r="44" spans="1:7" ht="37.5" customHeight="1">
      <c r="A44" s="8"/>
      <c r="B44" s="11" t="s">
        <v>149</v>
      </c>
      <c r="C44" s="36" t="s">
        <v>61</v>
      </c>
      <c r="D44" s="6" t="s">
        <v>148</v>
      </c>
      <c r="E44" s="6" t="s">
        <v>150</v>
      </c>
      <c r="F44" s="6" t="s">
        <v>83</v>
      </c>
      <c r="G44" s="50">
        <v>20</v>
      </c>
    </row>
    <row r="45" spans="1:7" ht="19.5" customHeight="1">
      <c r="A45" s="8"/>
      <c r="B45" s="29" t="s">
        <v>164</v>
      </c>
      <c r="C45" s="33" t="s">
        <v>78</v>
      </c>
      <c r="D45" s="33"/>
      <c r="E45" s="33"/>
      <c r="F45" s="33"/>
      <c r="G45" s="51">
        <f>G46</f>
        <v>290.394</v>
      </c>
    </row>
    <row r="46" spans="1:7" ht="19.5" customHeight="1">
      <c r="A46" s="8"/>
      <c r="B46" s="29" t="s">
        <v>56</v>
      </c>
      <c r="C46" s="33" t="s">
        <v>78</v>
      </c>
      <c r="D46" s="33" t="s">
        <v>79</v>
      </c>
      <c r="E46" s="33"/>
      <c r="F46" s="33"/>
      <c r="G46" s="51">
        <f>G47</f>
        <v>290.394</v>
      </c>
    </row>
    <row r="47" spans="1:7" ht="34.5" customHeight="1">
      <c r="A47" s="8"/>
      <c r="B47" s="9" t="s">
        <v>80</v>
      </c>
      <c r="C47" s="35" t="s">
        <v>78</v>
      </c>
      <c r="D47" s="35" t="s">
        <v>79</v>
      </c>
      <c r="E47" s="35" t="s">
        <v>81</v>
      </c>
      <c r="F47" s="35"/>
      <c r="G47" s="49">
        <f>G48</f>
        <v>290.394</v>
      </c>
    </row>
    <row r="48" spans="1:7" ht="29.25" customHeight="1">
      <c r="A48" s="8"/>
      <c r="B48" s="11" t="s">
        <v>82</v>
      </c>
      <c r="C48" s="6" t="s">
        <v>78</v>
      </c>
      <c r="D48" s="6" t="s">
        <v>79</v>
      </c>
      <c r="E48" s="6" t="s">
        <v>81</v>
      </c>
      <c r="F48" s="6" t="s">
        <v>83</v>
      </c>
      <c r="G48" s="50">
        <f>234.7+55.694</f>
        <v>290.394</v>
      </c>
    </row>
    <row r="49" spans="1:7" ht="36" customHeight="1">
      <c r="A49" s="8"/>
      <c r="B49" s="32" t="s">
        <v>165</v>
      </c>
      <c r="C49" s="35" t="s">
        <v>79</v>
      </c>
      <c r="D49" s="35" t="s">
        <v>67</v>
      </c>
      <c r="E49" s="35"/>
      <c r="F49" s="35"/>
      <c r="G49" s="49">
        <f>G50+G53+G56</f>
        <v>513.3</v>
      </c>
    </row>
    <row r="50" spans="1:7" ht="46.5" customHeight="1">
      <c r="A50" s="8"/>
      <c r="B50" s="29" t="s">
        <v>84</v>
      </c>
      <c r="C50" s="33" t="s">
        <v>79</v>
      </c>
      <c r="D50" s="33" t="s">
        <v>85</v>
      </c>
      <c r="E50" s="33"/>
      <c r="F50" s="33"/>
      <c r="G50" s="51">
        <f>G51</f>
        <v>151.6</v>
      </c>
    </row>
    <row r="51" spans="1:7" ht="46.5" customHeight="1">
      <c r="A51" s="8"/>
      <c r="B51" s="11" t="s">
        <v>36</v>
      </c>
      <c r="C51" s="6" t="s">
        <v>79</v>
      </c>
      <c r="D51" s="6" t="s">
        <v>85</v>
      </c>
      <c r="E51" s="6" t="s">
        <v>86</v>
      </c>
      <c r="F51" s="6"/>
      <c r="G51" s="50">
        <f>G52</f>
        <v>151.6</v>
      </c>
    </row>
    <row r="52" spans="1:7" ht="36.75" customHeight="1">
      <c r="A52" s="8"/>
      <c r="B52" s="11" t="s">
        <v>87</v>
      </c>
      <c r="C52" s="6" t="s">
        <v>79</v>
      </c>
      <c r="D52" s="6" t="s">
        <v>85</v>
      </c>
      <c r="E52" s="6" t="s">
        <v>86</v>
      </c>
      <c r="F52" s="6" t="s">
        <v>88</v>
      </c>
      <c r="G52" s="50">
        <f>100+51.6</f>
        <v>151.6</v>
      </c>
    </row>
    <row r="53" spans="1:7" ht="19.5" customHeight="1">
      <c r="A53" s="37"/>
      <c r="B53" s="29" t="s">
        <v>89</v>
      </c>
      <c r="C53" s="33" t="s">
        <v>79</v>
      </c>
      <c r="D53" s="33" t="s">
        <v>90</v>
      </c>
      <c r="E53" s="33"/>
      <c r="F53" s="33"/>
      <c r="G53" s="51">
        <f>G54</f>
        <v>361.7</v>
      </c>
    </row>
    <row r="54" spans="1:7" ht="34.5" customHeight="1">
      <c r="A54" s="8"/>
      <c r="B54" s="11" t="s">
        <v>91</v>
      </c>
      <c r="C54" s="6" t="s">
        <v>79</v>
      </c>
      <c r="D54" s="6" t="s">
        <v>90</v>
      </c>
      <c r="E54" s="6" t="s">
        <v>92</v>
      </c>
      <c r="F54" s="6"/>
      <c r="G54" s="50">
        <f>G55</f>
        <v>361.7</v>
      </c>
    </row>
    <row r="55" spans="1:7" ht="42" customHeight="1">
      <c r="A55" s="8"/>
      <c r="B55" s="11" t="s">
        <v>87</v>
      </c>
      <c r="C55" s="6" t="s">
        <v>79</v>
      </c>
      <c r="D55" s="6" t="s">
        <v>90</v>
      </c>
      <c r="E55" s="6" t="s">
        <v>92</v>
      </c>
      <c r="F55" s="6" t="s">
        <v>88</v>
      </c>
      <c r="G55" s="50">
        <f>100+261.7</f>
        <v>361.7</v>
      </c>
    </row>
    <row r="56" spans="1:7" ht="33" customHeight="1">
      <c r="A56" s="8"/>
      <c r="B56" s="9" t="s">
        <v>2</v>
      </c>
      <c r="C56" s="35" t="s">
        <v>79</v>
      </c>
      <c r="D56" s="35" t="s">
        <v>151</v>
      </c>
      <c r="E56" s="35"/>
      <c r="F56" s="35"/>
      <c r="G56" s="49">
        <f>G57</f>
        <v>0</v>
      </c>
    </row>
    <row r="57" spans="1:7" ht="23.25" customHeight="1">
      <c r="A57" s="8"/>
      <c r="B57" s="11" t="s">
        <v>82</v>
      </c>
      <c r="C57" s="6" t="s">
        <v>79</v>
      </c>
      <c r="D57" s="6" t="s">
        <v>151</v>
      </c>
      <c r="E57" s="6" t="s">
        <v>152</v>
      </c>
      <c r="F57" s="6" t="s">
        <v>83</v>
      </c>
      <c r="G57" s="50">
        <f>20-20</f>
        <v>0</v>
      </c>
    </row>
    <row r="58" spans="1:7" ht="20.25" customHeight="1">
      <c r="A58" s="8"/>
      <c r="B58" s="32" t="s">
        <v>166</v>
      </c>
      <c r="C58" s="35" t="s">
        <v>74</v>
      </c>
      <c r="D58" s="35" t="s">
        <v>67</v>
      </c>
      <c r="E58" s="35"/>
      <c r="F58" s="35"/>
      <c r="G58" s="49">
        <f>G72+G59+G69+G62</f>
        <v>8116.298999999999</v>
      </c>
    </row>
    <row r="59" spans="1:7" ht="20.25" customHeight="1">
      <c r="A59" s="8"/>
      <c r="B59" s="32" t="s">
        <v>132</v>
      </c>
      <c r="C59" s="35" t="s">
        <v>74</v>
      </c>
      <c r="D59" s="35" t="s">
        <v>61</v>
      </c>
      <c r="E59" s="35"/>
      <c r="F59" s="35"/>
      <c r="G59" s="49">
        <f>G60</f>
        <v>41.9</v>
      </c>
    </row>
    <row r="60" spans="1:7" ht="33" customHeight="1">
      <c r="A60" s="8"/>
      <c r="B60" s="13" t="s">
        <v>133</v>
      </c>
      <c r="C60" s="6" t="s">
        <v>74</v>
      </c>
      <c r="D60" s="6" t="s">
        <v>61</v>
      </c>
      <c r="E60" s="6" t="s">
        <v>134</v>
      </c>
      <c r="F60" s="6"/>
      <c r="G60" s="50">
        <f>G61</f>
        <v>41.9</v>
      </c>
    </row>
    <row r="61" spans="1:7" ht="20.25" customHeight="1">
      <c r="A61" s="8"/>
      <c r="B61" s="11" t="s">
        <v>82</v>
      </c>
      <c r="C61" s="6" t="s">
        <v>74</v>
      </c>
      <c r="D61" s="6" t="s">
        <v>61</v>
      </c>
      <c r="E61" s="6" t="s">
        <v>134</v>
      </c>
      <c r="F61" s="6" t="s">
        <v>83</v>
      </c>
      <c r="G61" s="50">
        <f>41.8+22.5-22.4</f>
        <v>41.9</v>
      </c>
    </row>
    <row r="62" spans="1:7" ht="24" customHeight="1">
      <c r="A62" s="8"/>
      <c r="B62" s="9" t="s">
        <v>172</v>
      </c>
      <c r="C62" s="35" t="s">
        <v>74</v>
      </c>
      <c r="D62" s="35" t="s">
        <v>173</v>
      </c>
      <c r="E62" s="35"/>
      <c r="F62" s="35"/>
      <c r="G62" s="49">
        <f>G63+G67+G65</f>
        <v>3531.699</v>
      </c>
    </row>
    <row r="63" spans="1:7" ht="35.25" customHeight="1">
      <c r="A63" s="8"/>
      <c r="B63" s="9" t="s">
        <v>174</v>
      </c>
      <c r="C63" s="35" t="s">
        <v>74</v>
      </c>
      <c r="D63" s="35" t="s">
        <v>85</v>
      </c>
      <c r="E63" s="35" t="s">
        <v>175</v>
      </c>
      <c r="F63" s="35"/>
      <c r="G63" s="49">
        <f>G64</f>
        <v>2816.686</v>
      </c>
    </row>
    <row r="64" spans="1:7" ht="20.25" customHeight="1">
      <c r="A64" s="8"/>
      <c r="B64" s="11" t="s">
        <v>82</v>
      </c>
      <c r="C64" s="6" t="s">
        <v>74</v>
      </c>
      <c r="D64" s="6" t="s">
        <v>85</v>
      </c>
      <c r="E64" s="6" t="s">
        <v>175</v>
      </c>
      <c r="F64" s="6" t="s">
        <v>83</v>
      </c>
      <c r="G64" s="50">
        <f>3035.549-218.863</f>
        <v>2816.686</v>
      </c>
    </row>
    <row r="65" spans="1:7" ht="51.75" customHeight="1">
      <c r="A65" s="8"/>
      <c r="B65" s="9" t="s">
        <v>98</v>
      </c>
      <c r="C65" s="35" t="s">
        <v>74</v>
      </c>
      <c r="D65" s="35" t="s">
        <v>85</v>
      </c>
      <c r="E65" s="35" t="s">
        <v>179</v>
      </c>
      <c r="F65" s="35"/>
      <c r="G65" s="49">
        <f>G66</f>
        <v>345</v>
      </c>
    </row>
    <row r="66" spans="1:7" ht="20.25" customHeight="1">
      <c r="A66" s="8"/>
      <c r="B66" s="11" t="s">
        <v>82</v>
      </c>
      <c r="C66" s="6" t="s">
        <v>74</v>
      </c>
      <c r="D66" s="6" t="s">
        <v>85</v>
      </c>
      <c r="E66" s="6" t="s">
        <v>179</v>
      </c>
      <c r="F66" s="6" t="s">
        <v>83</v>
      </c>
      <c r="G66" s="50">
        <f>350-5</f>
        <v>345</v>
      </c>
    </row>
    <row r="67" spans="1:7" ht="30.75" customHeight="1">
      <c r="A67" s="8"/>
      <c r="B67" s="9" t="s">
        <v>140</v>
      </c>
      <c r="C67" s="35" t="s">
        <v>74</v>
      </c>
      <c r="D67" s="35" t="s">
        <v>85</v>
      </c>
      <c r="E67" s="35" t="s">
        <v>141</v>
      </c>
      <c r="F67" s="35"/>
      <c r="G67" s="49">
        <f>G68</f>
        <v>370.013</v>
      </c>
    </row>
    <row r="68" spans="1:7" ht="28.5" customHeight="1">
      <c r="A68" s="8"/>
      <c r="B68" s="11" t="s">
        <v>82</v>
      </c>
      <c r="C68" s="6" t="s">
        <v>74</v>
      </c>
      <c r="D68" s="6" t="s">
        <v>85</v>
      </c>
      <c r="E68" s="6" t="s">
        <v>141</v>
      </c>
      <c r="F68" s="6" t="s">
        <v>83</v>
      </c>
      <c r="G68" s="50">
        <f>406.313-36.3</f>
        <v>370.013</v>
      </c>
    </row>
    <row r="69" spans="1:7" ht="19.5" customHeight="1">
      <c r="A69" s="8"/>
      <c r="B69" s="9" t="s">
        <v>10</v>
      </c>
      <c r="C69" s="35" t="s">
        <v>74</v>
      </c>
      <c r="D69" s="35" t="s">
        <v>90</v>
      </c>
      <c r="E69" s="35"/>
      <c r="F69" s="35"/>
      <c r="G69" s="49">
        <f>G70</f>
        <v>292.7</v>
      </c>
    </row>
    <row r="70" spans="1:7" ht="19.5" customHeight="1">
      <c r="A70" s="8"/>
      <c r="B70" s="9" t="s">
        <v>41</v>
      </c>
      <c r="C70" s="35" t="s">
        <v>74</v>
      </c>
      <c r="D70" s="35" t="s">
        <v>90</v>
      </c>
      <c r="E70" s="35" t="s">
        <v>153</v>
      </c>
      <c r="F70" s="35"/>
      <c r="G70" s="49">
        <f>G71</f>
        <v>292.7</v>
      </c>
    </row>
    <row r="71" spans="1:7" ht="19.5" customHeight="1">
      <c r="A71" s="8"/>
      <c r="B71" s="11" t="s">
        <v>82</v>
      </c>
      <c r="C71" s="6" t="s">
        <v>74</v>
      </c>
      <c r="D71" s="6" t="s">
        <v>90</v>
      </c>
      <c r="E71" s="6" t="s">
        <v>153</v>
      </c>
      <c r="F71" s="6" t="s">
        <v>83</v>
      </c>
      <c r="G71" s="50">
        <f>150+100+70-27.3</f>
        <v>292.7</v>
      </c>
    </row>
    <row r="72" spans="1:7" ht="19.5" customHeight="1">
      <c r="A72" s="8"/>
      <c r="B72" s="9" t="s">
        <v>116</v>
      </c>
      <c r="C72" s="35" t="s">
        <v>74</v>
      </c>
      <c r="D72" s="35" t="s">
        <v>62</v>
      </c>
      <c r="E72" s="35"/>
      <c r="F72" s="35"/>
      <c r="G72" s="49">
        <f>G73</f>
        <v>4250</v>
      </c>
    </row>
    <row r="73" spans="1:7" ht="35.25" customHeight="1">
      <c r="A73" s="8"/>
      <c r="B73" s="9" t="s">
        <v>127</v>
      </c>
      <c r="C73" s="35" t="s">
        <v>74</v>
      </c>
      <c r="D73" s="35" t="s">
        <v>62</v>
      </c>
      <c r="E73" s="35" t="s">
        <v>176</v>
      </c>
      <c r="F73" s="35"/>
      <c r="G73" s="49">
        <f>G74</f>
        <v>4250</v>
      </c>
    </row>
    <row r="74" spans="1:7" ht="21" customHeight="1">
      <c r="A74" s="8"/>
      <c r="B74" s="11" t="s">
        <v>82</v>
      </c>
      <c r="C74" s="6" t="s">
        <v>74</v>
      </c>
      <c r="D74" s="6" t="s">
        <v>62</v>
      </c>
      <c r="E74" s="6" t="s">
        <v>176</v>
      </c>
      <c r="F74" s="6" t="s">
        <v>83</v>
      </c>
      <c r="G74" s="50">
        <f>547.4-80+550+3232.6</f>
        <v>4250</v>
      </c>
    </row>
    <row r="75" spans="1:7" ht="24" customHeight="1">
      <c r="A75" s="5"/>
      <c r="B75" s="19" t="s">
        <v>167</v>
      </c>
      <c r="C75" s="39" t="s">
        <v>95</v>
      </c>
      <c r="D75" s="39" t="s">
        <v>67</v>
      </c>
      <c r="E75" s="39"/>
      <c r="F75" s="39"/>
      <c r="G75" s="49">
        <f>G80+G85+G76</f>
        <v>7694.887</v>
      </c>
    </row>
    <row r="76" spans="1:7" ht="21" customHeight="1">
      <c r="A76" s="5"/>
      <c r="B76" s="19" t="s">
        <v>115</v>
      </c>
      <c r="C76" s="39" t="s">
        <v>95</v>
      </c>
      <c r="D76" s="39" t="s">
        <v>61</v>
      </c>
      <c r="E76" s="39"/>
      <c r="F76" s="39"/>
      <c r="G76" s="49">
        <f>G77</f>
        <v>590</v>
      </c>
    </row>
    <row r="77" spans="1:7" ht="31.5" customHeight="1">
      <c r="A77" s="5"/>
      <c r="B77" s="19" t="s">
        <v>123</v>
      </c>
      <c r="C77" s="39" t="s">
        <v>95</v>
      </c>
      <c r="D77" s="39" t="s">
        <v>61</v>
      </c>
      <c r="E77" s="39" t="s">
        <v>122</v>
      </c>
      <c r="F77" s="39"/>
      <c r="G77" s="49">
        <f>G78+G79</f>
        <v>590</v>
      </c>
    </row>
    <row r="78" spans="1:7" ht="19.5" customHeight="1">
      <c r="A78" s="5"/>
      <c r="B78" s="11" t="s">
        <v>93</v>
      </c>
      <c r="C78" s="40" t="s">
        <v>95</v>
      </c>
      <c r="D78" s="40" t="s">
        <v>61</v>
      </c>
      <c r="E78" s="40" t="s">
        <v>155</v>
      </c>
      <c r="F78" s="40" t="s">
        <v>25</v>
      </c>
      <c r="G78" s="50">
        <v>400</v>
      </c>
    </row>
    <row r="79" spans="1:7" ht="19.5" customHeight="1">
      <c r="A79" s="5"/>
      <c r="B79" s="11" t="s">
        <v>82</v>
      </c>
      <c r="C79" s="40" t="s">
        <v>95</v>
      </c>
      <c r="D79" s="40" t="s">
        <v>61</v>
      </c>
      <c r="E79" s="40" t="s">
        <v>154</v>
      </c>
      <c r="F79" s="40" t="s">
        <v>83</v>
      </c>
      <c r="G79" s="50">
        <f>260-70</f>
        <v>190</v>
      </c>
    </row>
    <row r="80" spans="1:7" ht="22.5" customHeight="1">
      <c r="A80" s="5"/>
      <c r="B80" s="43" t="s">
        <v>12</v>
      </c>
      <c r="C80" s="44" t="s">
        <v>95</v>
      </c>
      <c r="D80" s="44" t="s">
        <v>78</v>
      </c>
      <c r="E80" s="33"/>
      <c r="F80" s="33"/>
      <c r="G80" s="51">
        <f>G81+G84</f>
        <v>1804</v>
      </c>
    </row>
    <row r="81" spans="1:7" ht="20.25" customHeight="1">
      <c r="A81" s="5"/>
      <c r="B81" s="19" t="s">
        <v>113</v>
      </c>
      <c r="C81" s="39" t="s">
        <v>95</v>
      </c>
      <c r="D81" s="39" t="s">
        <v>78</v>
      </c>
      <c r="E81" s="35" t="s">
        <v>114</v>
      </c>
      <c r="F81" s="35"/>
      <c r="G81" s="49">
        <f>G82+G83</f>
        <v>1804</v>
      </c>
    </row>
    <row r="82" spans="1:7" ht="20.25" customHeight="1">
      <c r="A82" s="5"/>
      <c r="B82" s="20" t="s">
        <v>93</v>
      </c>
      <c r="C82" s="40" t="s">
        <v>95</v>
      </c>
      <c r="D82" s="40" t="s">
        <v>78</v>
      </c>
      <c r="E82" s="6" t="s">
        <v>114</v>
      </c>
      <c r="F82" s="6" t="s">
        <v>25</v>
      </c>
      <c r="G82" s="50">
        <v>800</v>
      </c>
    </row>
    <row r="83" spans="1:7" ht="21" customHeight="1">
      <c r="A83" s="5"/>
      <c r="B83" s="11" t="s">
        <v>82</v>
      </c>
      <c r="C83" s="40" t="s">
        <v>95</v>
      </c>
      <c r="D83" s="40" t="s">
        <v>78</v>
      </c>
      <c r="E83" s="6" t="s">
        <v>114</v>
      </c>
      <c r="F83" s="6" t="s">
        <v>83</v>
      </c>
      <c r="G83" s="50">
        <f>824+180</f>
        <v>1004</v>
      </c>
    </row>
    <row r="84" spans="1:7" ht="51.75" customHeight="1">
      <c r="A84" s="5"/>
      <c r="B84" s="9" t="s">
        <v>139</v>
      </c>
      <c r="C84" s="39" t="s">
        <v>95</v>
      </c>
      <c r="D84" s="39" t="s">
        <v>78</v>
      </c>
      <c r="E84" s="35" t="s">
        <v>138</v>
      </c>
      <c r="F84" s="35" t="s">
        <v>83</v>
      </c>
      <c r="G84" s="49">
        <f>100-100</f>
        <v>0</v>
      </c>
    </row>
    <row r="85" spans="1:7" ht="16.5" customHeight="1">
      <c r="A85" s="34"/>
      <c r="B85" s="41" t="s">
        <v>94</v>
      </c>
      <c r="C85" s="33" t="s">
        <v>95</v>
      </c>
      <c r="D85" s="56" t="s">
        <v>79</v>
      </c>
      <c r="E85" s="56"/>
      <c r="F85" s="56"/>
      <c r="G85" s="51">
        <f>G93+G95+G100+G102+G104+G98</f>
        <v>5300.887</v>
      </c>
    </row>
    <row r="86" spans="1:7" ht="6.75" customHeight="1" hidden="1">
      <c r="A86" s="5"/>
      <c r="B86" s="12" t="s">
        <v>26</v>
      </c>
      <c r="C86" s="6"/>
      <c r="D86" s="54" t="s">
        <v>13</v>
      </c>
      <c r="E86" s="54" t="s">
        <v>44</v>
      </c>
      <c r="F86" s="54" t="s">
        <v>45</v>
      </c>
      <c r="G86" s="50"/>
    </row>
    <row r="87" spans="1:7" ht="1.5" customHeight="1" hidden="1">
      <c r="A87" s="5"/>
      <c r="B87" s="11" t="s">
        <v>14</v>
      </c>
      <c r="C87" s="6"/>
      <c r="D87" s="6" t="s">
        <v>15</v>
      </c>
      <c r="E87" s="6" t="s">
        <v>22</v>
      </c>
      <c r="F87" s="6" t="s">
        <v>23</v>
      </c>
      <c r="G87" s="50">
        <f>G88</f>
        <v>0</v>
      </c>
    </row>
    <row r="88" spans="1:7" ht="9" customHeight="1" hidden="1">
      <c r="A88" s="5"/>
      <c r="B88" s="11" t="s">
        <v>49</v>
      </c>
      <c r="C88" s="6"/>
      <c r="D88" s="6" t="s">
        <v>15</v>
      </c>
      <c r="E88" s="6" t="s">
        <v>50</v>
      </c>
      <c r="F88" s="6" t="s">
        <v>23</v>
      </c>
      <c r="G88" s="50">
        <f>G89</f>
        <v>0</v>
      </c>
    </row>
    <row r="89" spans="1:7" ht="14.25" customHeight="1" hidden="1">
      <c r="A89" s="5"/>
      <c r="B89" s="11" t="s">
        <v>51</v>
      </c>
      <c r="C89" s="6"/>
      <c r="D89" s="6" t="s">
        <v>15</v>
      </c>
      <c r="E89" s="6" t="s">
        <v>50</v>
      </c>
      <c r="F89" s="6">
        <v>453</v>
      </c>
      <c r="G89" s="50"/>
    </row>
    <row r="90" spans="1:7" ht="11.25" customHeight="1" hidden="1">
      <c r="A90" s="5"/>
      <c r="B90" s="11" t="s">
        <v>16</v>
      </c>
      <c r="C90" s="6"/>
      <c r="D90" s="6" t="s">
        <v>17</v>
      </c>
      <c r="E90" s="6" t="s">
        <v>22</v>
      </c>
      <c r="F90" s="6" t="s">
        <v>23</v>
      </c>
      <c r="G90" s="50">
        <f>G91</f>
        <v>0</v>
      </c>
    </row>
    <row r="91" spans="1:7" ht="9" customHeight="1" hidden="1">
      <c r="A91" s="5"/>
      <c r="B91" s="11" t="s">
        <v>52</v>
      </c>
      <c r="C91" s="6"/>
      <c r="D91" s="6" t="s">
        <v>17</v>
      </c>
      <c r="E91" s="6" t="s">
        <v>53</v>
      </c>
      <c r="F91" s="6" t="s">
        <v>23</v>
      </c>
      <c r="G91" s="50">
        <f>G92</f>
        <v>0</v>
      </c>
    </row>
    <row r="92" spans="1:7" ht="9" customHeight="1" hidden="1">
      <c r="A92" s="5"/>
      <c r="B92" s="11" t="s">
        <v>51</v>
      </c>
      <c r="C92" s="6"/>
      <c r="D92" s="6" t="s">
        <v>17</v>
      </c>
      <c r="E92" s="6" t="s">
        <v>53</v>
      </c>
      <c r="F92" s="6">
        <v>453</v>
      </c>
      <c r="G92" s="50"/>
    </row>
    <row r="93" spans="1:7" ht="15" customHeight="1">
      <c r="A93" s="5"/>
      <c r="B93" s="9" t="s">
        <v>96</v>
      </c>
      <c r="C93" s="35" t="s">
        <v>95</v>
      </c>
      <c r="D93" s="35" t="s">
        <v>79</v>
      </c>
      <c r="E93" s="35" t="s">
        <v>97</v>
      </c>
      <c r="F93" s="35"/>
      <c r="G93" s="49">
        <f>G94</f>
        <v>3614.8</v>
      </c>
    </row>
    <row r="94" spans="1:7" ht="18.75" customHeight="1">
      <c r="A94" s="5"/>
      <c r="B94" s="11" t="s">
        <v>82</v>
      </c>
      <c r="C94" s="6" t="s">
        <v>95</v>
      </c>
      <c r="D94" s="6" t="s">
        <v>79</v>
      </c>
      <c r="E94" s="6" t="s">
        <v>97</v>
      </c>
      <c r="F94" s="6" t="s">
        <v>83</v>
      </c>
      <c r="G94" s="50">
        <f>3417+200-2.2</f>
        <v>3614.8</v>
      </c>
    </row>
    <row r="95" spans="1:7" ht="45.75" customHeight="1">
      <c r="A95" s="5"/>
      <c r="B95" s="9" t="s">
        <v>98</v>
      </c>
      <c r="C95" s="35" t="s">
        <v>95</v>
      </c>
      <c r="D95" s="35" t="s">
        <v>79</v>
      </c>
      <c r="E95" s="35" t="s">
        <v>99</v>
      </c>
      <c r="F95" s="35"/>
      <c r="G95" s="49">
        <f>G96+G97</f>
        <v>0</v>
      </c>
    </row>
    <row r="96" spans="1:7" ht="21.75" customHeight="1">
      <c r="A96" s="5"/>
      <c r="B96" s="11" t="s">
        <v>82</v>
      </c>
      <c r="C96" s="6" t="s">
        <v>95</v>
      </c>
      <c r="D96" s="6" t="s">
        <v>79</v>
      </c>
      <c r="E96" s="6" t="s">
        <v>99</v>
      </c>
      <c r="F96" s="6" t="s">
        <v>83</v>
      </c>
      <c r="G96" s="50">
        <f>150-100-50</f>
        <v>0</v>
      </c>
    </row>
    <row r="97" spans="1:7" ht="21.75" customHeight="1">
      <c r="A97" s="5"/>
      <c r="B97" s="11" t="s">
        <v>136</v>
      </c>
      <c r="C97" s="6" t="s">
        <v>95</v>
      </c>
      <c r="D97" s="6" t="s">
        <v>79</v>
      </c>
      <c r="E97" s="6" t="s">
        <v>99</v>
      </c>
      <c r="F97" s="6" t="s">
        <v>83</v>
      </c>
      <c r="G97" s="50">
        <f>300-300</f>
        <v>0</v>
      </c>
    </row>
    <row r="98" spans="1:7" ht="21.75" customHeight="1">
      <c r="A98" s="5"/>
      <c r="B98" s="9" t="s">
        <v>100</v>
      </c>
      <c r="C98" s="35" t="s">
        <v>95</v>
      </c>
      <c r="D98" s="35" t="s">
        <v>79</v>
      </c>
      <c r="E98" s="35" t="s">
        <v>101</v>
      </c>
      <c r="F98" s="35"/>
      <c r="G98" s="49">
        <f>G99</f>
        <v>6.8</v>
      </c>
    </row>
    <row r="99" spans="1:7" ht="21.75" customHeight="1">
      <c r="A99" s="5"/>
      <c r="B99" s="11" t="s">
        <v>93</v>
      </c>
      <c r="C99" s="6" t="s">
        <v>95</v>
      </c>
      <c r="D99" s="6" t="s">
        <v>79</v>
      </c>
      <c r="E99" s="6" t="s">
        <v>101</v>
      </c>
      <c r="F99" s="6" t="s">
        <v>83</v>
      </c>
      <c r="G99" s="50">
        <v>6.8</v>
      </c>
    </row>
    <row r="100" spans="1:7" ht="32.25" customHeight="1">
      <c r="A100" s="5"/>
      <c r="B100" s="9" t="s">
        <v>102</v>
      </c>
      <c r="C100" s="35" t="s">
        <v>95</v>
      </c>
      <c r="D100" s="35" t="s">
        <v>79</v>
      </c>
      <c r="E100" s="35" t="s">
        <v>103</v>
      </c>
      <c r="F100" s="35"/>
      <c r="G100" s="49">
        <f>G101</f>
        <v>809.9</v>
      </c>
    </row>
    <row r="101" spans="1:7" ht="27.75" customHeight="1">
      <c r="A101" s="5"/>
      <c r="B101" s="11" t="s">
        <v>82</v>
      </c>
      <c r="C101" s="6" t="s">
        <v>95</v>
      </c>
      <c r="D101" s="6" t="s">
        <v>79</v>
      </c>
      <c r="E101" s="6" t="s">
        <v>103</v>
      </c>
      <c r="F101" s="6" t="s">
        <v>83</v>
      </c>
      <c r="G101" s="50">
        <f>695.9+30-30+114.4-0.4</f>
        <v>809.9</v>
      </c>
    </row>
    <row r="102" spans="1:7" ht="35.25" customHeight="1">
      <c r="A102" s="5"/>
      <c r="B102" s="9" t="s">
        <v>140</v>
      </c>
      <c r="C102" s="35" t="s">
        <v>95</v>
      </c>
      <c r="D102" s="35" t="s">
        <v>79</v>
      </c>
      <c r="E102" s="35" t="s">
        <v>141</v>
      </c>
      <c r="F102" s="35"/>
      <c r="G102" s="49">
        <f>G103</f>
        <v>819.387</v>
      </c>
    </row>
    <row r="103" spans="1:7" ht="34.5" customHeight="1">
      <c r="A103" s="5"/>
      <c r="B103" s="11" t="s">
        <v>82</v>
      </c>
      <c r="C103" s="6" t="s">
        <v>95</v>
      </c>
      <c r="D103" s="6" t="s">
        <v>79</v>
      </c>
      <c r="E103" s="6" t="s">
        <v>141</v>
      </c>
      <c r="F103" s="6" t="s">
        <v>83</v>
      </c>
      <c r="G103" s="50">
        <f>1387.1-406.313-161.4</f>
        <v>819.387</v>
      </c>
    </row>
    <row r="104" spans="1:7" ht="51" customHeight="1">
      <c r="A104" s="5"/>
      <c r="B104" s="9" t="s">
        <v>139</v>
      </c>
      <c r="C104" s="35" t="s">
        <v>95</v>
      </c>
      <c r="D104" s="35" t="s">
        <v>79</v>
      </c>
      <c r="E104" s="35" t="s">
        <v>138</v>
      </c>
      <c r="F104" s="35"/>
      <c r="G104" s="49">
        <f>G105</f>
        <v>50</v>
      </c>
    </row>
    <row r="105" spans="1:7" ht="21" customHeight="1">
      <c r="A105" s="5"/>
      <c r="B105" s="11" t="s">
        <v>82</v>
      </c>
      <c r="C105" s="6" t="s">
        <v>95</v>
      </c>
      <c r="D105" s="6" t="s">
        <v>79</v>
      </c>
      <c r="E105" s="6" t="s">
        <v>138</v>
      </c>
      <c r="F105" s="6" t="s">
        <v>83</v>
      </c>
      <c r="G105" s="50">
        <f>250-200</f>
        <v>50</v>
      </c>
    </row>
    <row r="106" spans="1:7" ht="21" customHeight="1">
      <c r="A106" s="5"/>
      <c r="B106" s="9" t="s">
        <v>168</v>
      </c>
      <c r="C106" s="35" t="s">
        <v>117</v>
      </c>
      <c r="D106" s="35" t="s">
        <v>67</v>
      </c>
      <c r="E106" s="35"/>
      <c r="F106" s="35"/>
      <c r="G106" s="49">
        <f>G107</f>
        <v>66.07300000000001</v>
      </c>
    </row>
    <row r="107" spans="1:7" ht="21" customHeight="1">
      <c r="A107" s="5"/>
      <c r="B107" s="11" t="s">
        <v>118</v>
      </c>
      <c r="C107" s="35" t="s">
        <v>117</v>
      </c>
      <c r="D107" s="35" t="s">
        <v>117</v>
      </c>
      <c r="E107" s="35"/>
      <c r="F107" s="35"/>
      <c r="G107" s="49">
        <f>G108</f>
        <v>66.07300000000001</v>
      </c>
    </row>
    <row r="108" spans="1:7" ht="21" customHeight="1">
      <c r="A108" s="5"/>
      <c r="B108" s="9" t="s">
        <v>124</v>
      </c>
      <c r="C108" s="35" t="s">
        <v>117</v>
      </c>
      <c r="D108" s="35" t="s">
        <v>117</v>
      </c>
      <c r="E108" s="35" t="s">
        <v>125</v>
      </c>
      <c r="F108" s="35"/>
      <c r="G108" s="49">
        <f>G109</f>
        <v>66.07300000000001</v>
      </c>
    </row>
    <row r="109" spans="1:7" ht="30.75" customHeight="1">
      <c r="A109" s="5"/>
      <c r="B109" s="11" t="s">
        <v>82</v>
      </c>
      <c r="C109" s="6" t="s">
        <v>117</v>
      </c>
      <c r="D109" s="6" t="s">
        <v>117</v>
      </c>
      <c r="E109" s="6" t="s">
        <v>125</v>
      </c>
      <c r="F109" s="6" t="s">
        <v>83</v>
      </c>
      <c r="G109" s="50">
        <f>56.5+12.411-2.838</f>
        <v>66.07300000000001</v>
      </c>
    </row>
    <row r="110" spans="1:7" ht="32.25" customHeight="1">
      <c r="A110" s="5"/>
      <c r="B110" s="29" t="s">
        <v>169</v>
      </c>
      <c r="C110" s="33" t="s">
        <v>66</v>
      </c>
      <c r="D110" s="33" t="s">
        <v>67</v>
      </c>
      <c r="E110" s="33"/>
      <c r="F110" s="33"/>
      <c r="G110" s="51">
        <f>G111</f>
        <v>6100.4</v>
      </c>
    </row>
    <row r="111" spans="1:7" ht="21" customHeight="1">
      <c r="A111" s="5"/>
      <c r="B111" s="29" t="s">
        <v>68</v>
      </c>
      <c r="C111" s="33" t="s">
        <v>66</v>
      </c>
      <c r="D111" s="33" t="s">
        <v>61</v>
      </c>
      <c r="E111" s="33"/>
      <c r="F111" s="33"/>
      <c r="G111" s="51">
        <f>G112+G115+G118</f>
        <v>6100.4</v>
      </c>
    </row>
    <row r="112" spans="1:7" ht="21" customHeight="1">
      <c r="A112" s="5"/>
      <c r="B112" s="9" t="s">
        <v>46</v>
      </c>
      <c r="C112" s="35" t="s">
        <v>66</v>
      </c>
      <c r="D112" s="35" t="s">
        <v>61</v>
      </c>
      <c r="E112" s="35" t="s">
        <v>69</v>
      </c>
      <c r="F112" s="35"/>
      <c r="G112" s="49">
        <f>G114+G113</f>
        <v>3883.2999999999997</v>
      </c>
    </row>
    <row r="113" spans="1:7" ht="27.75" customHeight="1">
      <c r="A113" s="5"/>
      <c r="B113" s="11" t="s">
        <v>46</v>
      </c>
      <c r="C113" s="6" t="s">
        <v>66</v>
      </c>
      <c r="D113" s="6" t="s">
        <v>61</v>
      </c>
      <c r="E113" s="6" t="s">
        <v>69</v>
      </c>
      <c r="F113" s="6" t="s">
        <v>71</v>
      </c>
      <c r="G113" s="50">
        <v>3576.2</v>
      </c>
    </row>
    <row r="114" spans="1:7" ht="30.75" customHeight="1">
      <c r="A114" s="5"/>
      <c r="B114" s="11" t="s">
        <v>135</v>
      </c>
      <c r="C114" s="6" t="s">
        <v>66</v>
      </c>
      <c r="D114" s="6" t="s">
        <v>61</v>
      </c>
      <c r="E114" s="6" t="s">
        <v>69</v>
      </c>
      <c r="F114" s="6" t="s">
        <v>71</v>
      </c>
      <c r="G114" s="50">
        <v>307.1</v>
      </c>
    </row>
    <row r="115" spans="1:7" ht="21" customHeight="1">
      <c r="A115" s="5"/>
      <c r="B115" s="9" t="s">
        <v>48</v>
      </c>
      <c r="C115" s="35" t="s">
        <v>66</v>
      </c>
      <c r="D115" s="35" t="s">
        <v>61</v>
      </c>
      <c r="E115" s="35" t="s">
        <v>55</v>
      </c>
      <c r="F115" s="35"/>
      <c r="G115" s="49">
        <f>G116</f>
        <v>2007.1</v>
      </c>
    </row>
    <row r="116" spans="1:7" ht="21" customHeight="1">
      <c r="A116" s="5"/>
      <c r="B116" s="11" t="s">
        <v>46</v>
      </c>
      <c r="C116" s="6" t="s">
        <v>66</v>
      </c>
      <c r="D116" s="6" t="s">
        <v>61</v>
      </c>
      <c r="E116" s="6" t="s">
        <v>72</v>
      </c>
      <c r="F116" s="6"/>
      <c r="G116" s="50">
        <f>G117</f>
        <v>2007.1</v>
      </c>
    </row>
    <row r="117" spans="1:7" ht="27" customHeight="1">
      <c r="A117" s="5"/>
      <c r="B117" s="11" t="s">
        <v>70</v>
      </c>
      <c r="C117" s="6" t="s">
        <v>66</v>
      </c>
      <c r="D117" s="6" t="s">
        <v>61</v>
      </c>
      <c r="E117" s="6" t="s">
        <v>72</v>
      </c>
      <c r="F117" s="6" t="s">
        <v>71</v>
      </c>
      <c r="G117" s="50">
        <v>2007.1</v>
      </c>
    </row>
    <row r="118" spans="1:7" ht="32.25" customHeight="1">
      <c r="A118" s="5"/>
      <c r="B118" s="9" t="s">
        <v>51</v>
      </c>
      <c r="C118" s="35" t="s">
        <v>66</v>
      </c>
      <c r="D118" s="35" t="s">
        <v>61</v>
      </c>
      <c r="E118" s="35" t="s">
        <v>126</v>
      </c>
      <c r="F118" s="35"/>
      <c r="G118" s="49">
        <f>G119+G120</f>
        <v>210</v>
      </c>
    </row>
    <row r="119" spans="1:7" ht="24" customHeight="1">
      <c r="A119" s="5"/>
      <c r="B119" s="11" t="s">
        <v>82</v>
      </c>
      <c r="C119" s="6" t="s">
        <v>66</v>
      </c>
      <c r="D119" s="6" t="s">
        <v>61</v>
      </c>
      <c r="E119" s="6" t="s">
        <v>126</v>
      </c>
      <c r="F119" s="6" t="s">
        <v>83</v>
      </c>
      <c r="G119" s="50">
        <f>100+30</f>
        <v>130</v>
      </c>
    </row>
    <row r="120" spans="1:7" ht="24" customHeight="1">
      <c r="A120" s="5"/>
      <c r="B120" s="11" t="s">
        <v>136</v>
      </c>
      <c r="C120" s="6" t="s">
        <v>66</v>
      </c>
      <c r="D120" s="6" t="s">
        <v>61</v>
      </c>
      <c r="E120" s="6" t="s">
        <v>126</v>
      </c>
      <c r="F120" s="6" t="s">
        <v>83</v>
      </c>
      <c r="G120" s="50">
        <f>70+10</f>
        <v>80</v>
      </c>
    </row>
    <row r="121" spans="1:7" ht="24" customHeight="1">
      <c r="A121" s="5"/>
      <c r="B121" s="9" t="s">
        <v>170</v>
      </c>
      <c r="C121" s="35" t="s">
        <v>90</v>
      </c>
      <c r="D121" s="35" t="s">
        <v>67</v>
      </c>
      <c r="E121" s="35"/>
      <c r="F121" s="35"/>
      <c r="G121" s="49">
        <f>G122+G125</f>
        <v>616.3000000000001</v>
      </c>
    </row>
    <row r="122" spans="1:7" ht="24.75" customHeight="1">
      <c r="A122" s="5"/>
      <c r="B122" s="9" t="s">
        <v>128</v>
      </c>
      <c r="C122" s="35" t="s">
        <v>90</v>
      </c>
      <c r="D122" s="35" t="s">
        <v>61</v>
      </c>
      <c r="E122" s="35"/>
      <c r="F122" s="35"/>
      <c r="G122" s="49">
        <f>G123</f>
        <v>596.7</v>
      </c>
    </row>
    <row r="123" spans="1:7" ht="34.5" customHeight="1">
      <c r="A123" s="5"/>
      <c r="B123" s="9" t="s">
        <v>129</v>
      </c>
      <c r="C123" s="35" t="s">
        <v>90</v>
      </c>
      <c r="D123" s="35" t="s">
        <v>61</v>
      </c>
      <c r="E123" s="35" t="s">
        <v>130</v>
      </c>
      <c r="F123" s="35"/>
      <c r="G123" s="49">
        <f>G124</f>
        <v>596.7</v>
      </c>
    </row>
    <row r="124" spans="1:7" ht="15.75" customHeight="1">
      <c r="A124" s="5"/>
      <c r="B124" s="11" t="s">
        <v>160</v>
      </c>
      <c r="C124" s="6" t="s">
        <v>90</v>
      </c>
      <c r="D124" s="6" t="s">
        <v>61</v>
      </c>
      <c r="E124" s="6" t="s">
        <v>130</v>
      </c>
      <c r="F124" s="6" t="s">
        <v>131</v>
      </c>
      <c r="G124" s="58">
        <f>545+51.7</f>
        <v>596.7</v>
      </c>
    </row>
    <row r="125" spans="1:7" ht="15.75" customHeight="1">
      <c r="A125" s="14"/>
      <c r="B125" s="9" t="s">
        <v>177</v>
      </c>
      <c r="C125" s="35" t="s">
        <v>90</v>
      </c>
      <c r="D125" s="35" t="s">
        <v>79</v>
      </c>
      <c r="E125" s="35" t="s">
        <v>178</v>
      </c>
      <c r="F125" s="35"/>
      <c r="G125" s="62">
        <f>G126</f>
        <v>19.6</v>
      </c>
    </row>
    <row r="126" spans="1:7" ht="15.75" customHeight="1">
      <c r="A126" s="5"/>
      <c r="B126" s="11" t="s">
        <v>160</v>
      </c>
      <c r="C126" s="6" t="s">
        <v>90</v>
      </c>
      <c r="D126" s="6" t="s">
        <v>79</v>
      </c>
      <c r="E126" s="6" t="s">
        <v>178</v>
      </c>
      <c r="F126" s="6" t="s">
        <v>83</v>
      </c>
      <c r="G126" s="58">
        <v>19.6</v>
      </c>
    </row>
    <row r="127" spans="1:7" ht="24.75" customHeight="1">
      <c r="A127" s="5"/>
      <c r="B127" s="9" t="s">
        <v>171</v>
      </c>
      <c r="C127" s="35" t="s">
        <v>73</v>
      </c>
      <c r="D127" s="35" t="s">
        <v>67</v>
      </c>
      <c r="E127" s="35"/>
      <c r="F127" s="35"/>
      <c r="G127" s="49">
        <f>G128</f>
        <v>141.2</v>
      </c>
    </row>
    <row r="128" spans="1:7" ht="30" customHeight="1" hidden="1">
      <c r="A128" s="5"/>
      <c r="B128" s="38" t="s">
        <v>147</v>
      </c>
      <c r="C128" s="33" t="s">
        <v>73</v>
      </c>
      <c r="D128" s="33" t="s">
        <v>78</v>
      </c>
      <c r="E128" s="33"/>
      <c r="F128" s="33"/>
      <c r="G128" s="51">
        <f>G131</f>
        <v>141.2</v>
      </c>
    </row>
    <row r="129" spans="1:7" ht="47.25">
      <c r="A129" s="5"/>
      <c r="B129" s="12" t="s">
        <v>47</v>
      </c>
      <c r="C129" s="6"/>
      <c r="D129" s="6" t="s">
        <v>18</v>
      </c>
      <c r="E129" s="6" t="s">
        <v>54</v>
      </c>
      <c r="F129" s="6">
        <v>455</v>
      </c>
      <c r="G129" s="50"/>
    </row>
    <row r="130" spans="1:7" ht="35.25" customHeight="1">
      <c r="A130" s="5"/>
      <c r="B130" s="15" t="s">
        <v>142</v>
      </c>
      <c r="C130" s="35" t="s">
        <v>73</v>
      </c>
      <c r="D130" s="35" t="s">
        <v>78</v>
      </c>
      <c r="E130" s="35" t="s">
        <v>143</v>
      </c>
      <c r="F130" s="35"/>
      <c r="G130" s="49">
        <f>G131</f>
        <v>141.2</v>
      </c>
    </row>
    <row r="131" spans="1:7" ht="18" customHeight="1">
      <c r="A131" s="5"/>
      <c r="B131" s="11" t="s">
        <v>145</v>
      </c>
      <c r="C131" s="6" t="s">
        <v>73</v>
      </c>
      <c r="D131" s="6" t="s">
        <v>78</v>
      </c>
      <c r="E131" s="6" t="s">
        <v>143</v>
      </c>
      <c r="F131" s="6" t="s">
        <v>83</v>
      </c>
      <c r="G131" s="50">
        <f>150-8.8</f>
        <v>141.2</v>
      </c>
    </row>
    <row r="132" spans="1:7" ht="21.75" customHeight="1">
      <c r="A132" s="25"/>
      <c r="B132" s="9" t="s">
        <v>161</v>
      </c>
      <c r="C132" s="35"/>
      <c r="D132" s="35"/>
      <c r="E132" s="35"/>
      <c r="F132" s="35"/>
      <c r="G132" s="49">
        <f>G9+G45+G49+G58+G75+G106+G110+G121+G127</f>
        <v>30941.653</v>
      </c>
    </row>
    <row r="133" spans="1:7" ht="30.75" customHeight="1">
      <c r="A133" s="25"/>
      <c r="B133" s="46"/>
      <c r="C133" s="47"/>
      <c r="D133" s="47"/>
      <c r="E133" s="47"/>
      <c r="F133" s="47"/>
      <c r="G133" s="59"/>
    </row>
    <row r="134" spans="1:7" ht="27.75" customHeight="1">
      <c r="A134" s="25"/>
      <c r="B134" s="26"/>
      <c r="C134" s="48"/>
      <c r="D134" s="48"/>
      <c r="E134" s="48"/>
      <c r="F134" s="48"/>
      <c r="G134" s="60"/>
    </row>
    <row r="135" spans="1:7" ht="15.75">
      <c r="A135" s="25"/>
      <c r="B135" s="26"/>
      <c r="C135" s="48"/>
      <c r="D135" s="48"/>
      <c r="E135" s="48"/>
      <c r="F135" s="48"/>
      <c r="G135" s="61"/>
    </row>
    <row r="136" spans="1:7" ht="15.75">
      <c r="A136" s="25"/>
      <c r="B136" s="26"/>
      <c r="C136" s="48"/>
      <c r="D136" s="27"/>
      <c r="E136" s="27"/>
      <c r="F136" s="27"/>
      <c r="G136" s="28"/>
    </row>
    <row r="137" spans="1:7" ht="15.75">
      <c r="A137" s="25"/>
      <c r="B137" s="26"/>
      <c r="C137" s="48"/>
      <c r="D137" s="27"/>
      <c r="E137" s="27"/>
      <c r="F137" s="27"/>
      <c r="G137" s="28"/>
    </row>
    <row r="138" spans="1:7" ht="15.75">
      <c r="A138" s="21"/>
      <c r="B138" s="26"/>
      <c r="C138" s="26"/>
      <c r="D138" s="27"/>
      <c r="E138" s="27"/>
      <c r="F138" s="27"/>
      <c r="G138" s="28"/>
    </row>
    <row r="139" ht="15.75">
      <c r="A139" s="22"/>
    </row>
    <row r="145" spans="2:6" ht="15.75">
      <c r="B145" s="22"/>
      <c r="C145" s="22"/>
      <c r="D145" s="22"/>
      <c r="E145" s="22"/>
      <c r="F145" s="22"/>
    </row>
    <row r="151" ht="15.75">
      <c r="A151" s="22"/>
    </row>
    <row r="152" spans="2:6" ht="15.75">
      <c r="B152" s="21"/>
      <c r="C152" s="21"/>
      <c r="D152" s="21"/>
      <c r="E152" s="21"/>
      <c r="F152" s="21"/>
    </row>
    <row r="153" spans="2:6" ht="15.75">
      <c r="B153" s="22"/>
      <c r="C153" s="22"/>
      <c r="D153" s="22"/>
      <c r="E153" s="22"/>
      <c r="F153" s="22"/>
    </row>
    <row r="158" ht="15.75">
      <c r="A158" s="21"/>
    </row>
    <row r="159" ht="15.75">
      <c r="A159" s="22"/>
    </row>
    <row r="162" spans="2:6" ht="15.75">
      <c r="B162" s="22"/>
      <c r="C162" s="22"/>
      <c r="D162" s="22"/>
      <c r="E162" s="22"/>
      <c r="F162" s="22"/>
    </row>
    <row r="168" ht="15.75">
      <c r="A168" s="22"/>
    </row>
    <row r="169" spans="2:6" ht="15.75">
      <c r="B169" s="21"/>
      <c r="C169" s="21"/>
      <c r="D169" s="21"/>
      <c r="E169" s="21"/>
      <c r="F169" s="21"/>
    </row>
    <row r="170" spans="2:6" ht="15.75">
      <c r="B170" s="22"/>
      <c r="C170" s="22"/>
      <c r="D170" s="22"/>
      <c r="E170" s="22"/>
      <c r="F170" s="22"/>
    </row>
    <row r="175" ht="15.75">
      <c r="A175" s="21"/>
    </row>
    <row r="176" ht="15.75">
      <c r="A176" s="22"/>
    </row>
    <row r="179" spans="2:6" ht="15.75">
      <c r="B179" s="22"/>
      <c r="C179" s="22"/>
      <c r="D179" s="22"/>
      <c r="E179" s="22"/>
      <c r="F179" s="22"/>
    </row>
    <row r="185" ht="15.75">
      <c r="A185" s="22"/>
    </row>
    <row r="186" spans="2:6" ht="15.75">
      <c r="B186" s="22"/>
      <c r="C186" s="22"/>
      <c r="D186" s="22"/>
      <c r="E186" s="22"/>
      <c r="F186" s="22"/>
    </row>
    <row r="191" spans="2:6" ht="15.75">
      <c r="B191" s="21"/>
      <c r="C191" s="21"/>
      <c r="D191" s="21"/>
      <c r="E191" s="21"/>
      <c r="F191" s="21"/>
    </row>
    <row r="192" spans="1:6" ht="15.75">
      <c r="A192" s="22"/>
      <c r="B192" s="22"/>
      <c r="C192" s="22"/>
      <c r="D192" s="22"/>
      <c r="E192" s="22"/>
      <c r="F192" s="22"/>
    </row>
    <row r="196" spans="2:6" ht="15.75">
      <c r="B196" s="22"/>
      <c r="C196" s="22"/>
      <c r="D196" s="22"/>
      <c r="E196" s="22"/>
      <c r="F196" s="22"/>
    </row>
    <row r="197" ht="15.75">
      <c r="A197" s="21"/>
    </row>
    <row r="198" ht="15.75">
      <c r="A198" s="22"/>
    </row>
    <row r="201" spans="2:6" ht="15.75">
      <c r="B201" s="22"/>
      <c r="C201" s="22"/>
      <c r="D201" s="22"/>
      <c r="E201" s="22"/>
      <c r="F201" s="22"/>
    </row>
    <row r="202" ht="15.75">
      <c r="A202" s="22"/>
    </row>
    <row r="207" ht="15.75">
      <c r="A207" s="22"/>
    </row>
    <row r="208" spans="2:6" ht="15.75">
      <c r="B208" s="22"/>
      <c r="C208" s="22"/>
      <c r="D208" s="22"/>
      <c r="E208" s="22"/>
      <c r="F208" s="22"/>
    </row>
    <row r="214" ht="15.75">
      <c r="A214" s="22"/>
    </row>
    <row r="219" spans="2:6" ht="15.75">
      <c r="B219" s="21"/>
      <c r="C219" s="21"/>
      <c r="D219" s="21"/>
      <c r="E219" s="21"/>
      <c r="F219" s="21"/>
    </row>
    <row r="220" spans="2:6" ht="15.75">
      <c r="B220" s="22"/>
      <c r="C220" s="22"/>
      <c r="D220" s="22"/>
      <c r="E220" s="22"/>
      <c r="F220" s="22"/>
    </row>
    <row r="225" ht="15.75">
      <c r="A225" s="21"/>
    </row>
    <row r="226" ht="15.75">
      <c r="A226" s="22"/>
    </row>
    <row r="227" spans="2:6" ht="15.75">
      <c r="B227" s="22"/>
      <c r="C227" s="22"/>
      <c r="D227" s="22"/>
      <c r="E227" s="22"/>
      <c r="F227" s="22"/>
    </row>
    <row r="233" ht="15.75">
      <c r="A233" s="22"/>
    </row>
    <row r="234" spans="2:6" ht="15.75">
      <c r="B234" s="21"/>
      <c r="C234" s="21"/>
      <c r="D234" s="21"/>
      <c r="E234" s="21"/>
      <c r="F234" s="21"/>
    </row>
    <row r="235" spans="2:6" ht="15.75">
      <c r="B235" s="22"/>
      <c r="C235" s="22"/>
      <c r="D235" s="22"/>
      <c r="E235" s="22"/>
      <c r="F235" s="22"/>
    </row>
    <row r="240" ht="15.75">
      <c r="A240" s="21"/>
    </row>
    <row r="241" ht="15.75">
      <c r="A241" s="22"/>
    </row>
    <row r="247" spans="2:6" ht="15.75">
      <c r="B247" s="22"/>
      <c r="C247" s="22"/>
      <c r="D247" s="22"/>
      <c r="E247" s="22"/>
      <c r="F247" s="22"/>
    </row>
    <row r="253" ht="15.75">
      <c r="A253" s="22"/>
    </row>
    <row r="254" spans="2:6" ht="15.75">
      <c r="B254" s="21"/>
      <c r="C254" s="21"/>
      <c r="D254" s="21"/>
      <c r="E254" s="21"/>
      <c r="F254" s="21"/>
    </row>
    <row r="255" spans="2:6" ht="15.75">
      <c r="B255" s="22"/>
      <c r="C255" s="22"/>
      <c r="D255" s="22"/>
      <c r="E255" s="22"/>
      <c r="F255" s="22"/>
    </row>
    <row r="260" ht="15.75">
      <c r="A260" s="21"/>
    </row>
    <row r="261" ht="15.75">
      <c r="A261" s="22"/>
    </row>
    <row r="262" spans="2:6" ht="15.75">
      <c r="B262" s="22"/>
      <c r="C262" s="22"/>
      <c r="D262" s="22"/>
      <c r="E262" s="22"/>
      <c r="F262" s="22"/>
    </row>
    <row r="268" spans="1:6" ht="15.75">
      <c r="A268" s="22"/>
      <c r="B268" s="21"/>
      <c r="C268" s="21"/>
      <c r="D268" s="21"/>
      <c r="E268" s="21"/>
      <c r="F268" s="21"/>
    </row>
    <row r="269" spans="2:6" ht="15.75">
      <c r="B269" s="22"/>
      <c r="C269" s="22"/>
      <c r="D269" s="22"/>
      <c r="E269" s="22"/>
      <c r="F269" s="22"/>
    </row>
    <row r="274" ht="15.75">
      <c r="A274" s="21"/>
    </row>
    <row r="275" ht="15.75">
      <c r="A275" s="22"/>
    </row>
    <row r="277" spans="2:6" ht="15.75">
      <c r="B277" s="22"/>
      <c r="C277" s="22"/>
      <c r="D277" s="22"/>
      <c r="E277" s="22"/>
      <c r="F277" s="22"/>
    </row>
    <row r="283" ht="15.75">
      <c r="A283" s="22"/>
    </row>
    <row r="286" spans="2:6" ht="15.75">
      <c r="B286" s="21"/>
      <c r="C286" s="21"/>
      <c r="D286" s="21"/>
      <c r="E286" s="21"/>
      <c r="F286" s="21"/>
    </row>
    <row r="287" spans="2:6" ht="15.75">
      <c r="B287" s="22"/>
      <c r="C287" s="22"/>
      <c r="D287" s="22"/>
      <c r="E287" s="22"/>
      <c r="F287" s="22"/>
    </row>
    <row r="292" ht="15.75">
      <c r="A292" s="21"/>
    </row>
    <row r="293" ht="15.75">
      <c r="A293" s="22"/>
    </row>
    <row r="296" spans="2:6" ht="15.75">
      <c r="B296" s="22"/>
      <c r="C296" s="22"/>
      <c r="D296" s="22"/>
      <c r="E296" s="22"/>
      <c r="F296" s="22"/>
    </row>
    <row r="302" ht="15.75">
      <c r="A302" s="22"/>
    </row>
    <row r="305" spans="2:6" ht="15.75">
      <c r="B305" s="22"/>
      <c r="C305" s="22"/>
      <c r="D305" s="22"/>
      <c r="E305" s="22"/>
      <c r="F305" s="22"/>
    </row>
    <row r="311" ht="15.75">
      <c r="A311" s="22"/>
    </row>
    <row r="316" spans="2:6" ht="15.75">
      <c r="B316" s="21"/>
      <c r="C316" s="21"/>
      <c r="D316" s="21"/>
      <c r="E316" s="21"/>
      <c r="F316" s="21"/>
    </row>
    <row r="317" spans="2:6" ht="15.75">
      <c r="B317" s="22"/>
      <c r="C317" s="22"/>
      <c r="D317" s="22"/>
      <c r="E317" s="22"/>
      <c r="F317" s="22"/>
    </row>
    <row r="322" ht="15.75">
      <c r="A322" s="21"/>
    </row>
    <row r="323" ht="15.75">
      <c r="A323" s="22"/>
    </row>
    <row r="330" spans="2:6" ht="15.75">
      <c r="B330" s="22"/>
      <c r="C330" s="22"/>
      <c r="D330" s="22"/>
      <c r="E330" s="22"/>
      <c r="F330" s="22"/>
    </row>
    <row r="336" ht="15.75">
      <c r="A336" s="22"/>
    </row>
    <row r="343" spans="2:6" ht="15.75">
      <c r="B343" s="21"/>
      <c r="C343" s="21"/>
      <c r="D343" s="21"/>
      <c r="E343" s="21"/>
      <c r="F343" s="21"/>
    </row>
    <row r="344" spans="2:6" ht="15.75">
      <c r="B344" s="22"/>
      <c r="C344" s="22"/>
      <c r="D344" s="22"/>
      <c r="E344" s="22"/>
      <c r="F344" s="22"/>
    </row>
    <row r="349" ht="15.75">
      <c r="A349" s="21"/>
    </row>
    <row r="350" ht="15.75">
      <c r="A350" s="22"/>
    </row>
    <row r="352" spans="2:6" ht="15.75">
      <c r="B352" s="22"/>
      <c r="C352" s="22"/>
      <c r="D352" s="22"/>
      <c r="E352" s="22"/>
      <c r="F352" s="22"/>
    </row>
    <row r="358" ht="15.75">
      <c r="A358" s="22"/>
    </row>
    <row r="364" spans="2:6" ht="15.75">
      <c r="B364" s="21"/>
      <c r="C364" s="21"/>
      <c r="D364" s="21"/>
      <c r="E364" s="21"/>
      <c r="F364" s="21"/>
    </row>
    <row r="365" spans="2:6" ht="15.75">
      <c r="B365" s="22"/>
      <c r="C365" s="22"/>
      <c r="D365" s="22"/>
      <c r="E365" s="22"/>
      <c r="F365" s="22"/>
    </row>
    <row r="370" ht="15.75">
      <c r="A370" s="21"/>
    </row>
    <row r="371" ht="15.75">
      <c r="A371" s="22"/>
    </row>
    <row r="377" spans="2:6" ht="15.75">
      <c r="B377" s="22"/>
      <c r="C377" s="22"/>
      <c r="D377" s="22"/>
      <c r="E377" s="22"/>
      <c r="F377" s="22"/>
    </row>
    <row r="383" ht="15.75">
      <c r="A383" s="22"/>
    </row>
    <row r="385" spans="2:6" ht="15.75">
      <c r="B385" s="21"/>
      <c r="C385" s="21"/>
      <c r="D385" s="21"/>
      <c r="E385" s="21"/>
      <c r="F385" s="21"/>
    </row>
    <row r="386" spans="2:6" ht="15.75">
      <c r="B386" s="22"/>
      <c r="C386" s="22"/>
      <c r="D386" s="22"/>
      <c r="E386" s="22"/>
      <c r="F386" s="22"/>
    </row>
    <row r="391" ht="15.75">
      <c r="A391" s="21"/>
    </row>
    <row r="392" ht="15.75">
      <c r="A392" s="22"/>
    </row>
    <row r="394" spans="2:6" ht="15.75">
      <c r="B394" s="22"/>
      <c r="C394" s="22"/>
      <c r="D394" s="22"/>
      <c r="E394" s="22"/>
      <c r="F394" s="22"/>
    </row>
    <row r="400" ht="15.75">
      <c r="A400" s="22"/>
    </row>
    <row r="401" spans="2:6" ht="15.75">
      <c r="B401" s="21"/>
      <c r="C401" s="21"/>
      <c r="D401" s="21"/>
      <c r="E401" s="21"/>
      <c r="F401" s="21"/>
    </row>
    <row r="402" spans="2:6" ht="15.75">
      <c r="B402" s="22"/>
      <c r="C402" s="22"/>
      <c r="D402" s="22"/>
      <c r="E402" s="22"/>
      <c r="F402" s="22"/>
    </row>
    <row r="407" ht="15.75">
      <c r="A407" s="21"/>
    </row>
    <row r="408" ht="15.75">
      <c r="A408" s="22"/>
    </row>
    <row r="409" spans="2:6" ht="15.75">
      <c r="B409" s="22"/>
      <c r="C409" s="22"/>
      <c r="D409" s="22"/>
      <c r="E409" s="22"/>
      <c r="F409" s="22"/>
    </row>
    <row r="415" ht="15.75">
      <c r="A415" s="22"/>
    </row>
    <row r="416" spans="2:6" ht="15.75">
      <c r="B416" s="22"/>
      <c r="C416" s="22"/>
      <c r="D416" s="22"/>
      <c r="E416" s="22"/>
      <c r="F416" s="22"/>
    </row>
    <row r="422" ht="15.75">
      <c r="A422" s="22"/>
    </row>
    <row r="427" spans="2:6" ht="15.75">
      <c r="B427" s="21"/>
      <c r="C427" s="21"/>
      <c r="D427" s="21"/>
      <c r="E427" s="21"/>
      <c r="F427" s="21"/>
    </row>
    <row r="428" spans="2:6" ht="15.75">
      <c r="B428" s="22"/>
      <c r="C428" s="22"/>
      <c r="D428" s="22"/>
      <c r="E428" s="22"/>
      <c r="F428" s="22"/>
    </row>
    <row r="433" ht="15.75">
      <c r="A433" s="21"/>
    </row>
    <row r="434" ht="15.75">
      <c r="A434" s="22"/>
    </row>
    <row r="440" spans="2:6" ht="15.75">
      <c r="B440" s="22"/>
      <c r="C440" s="22"/>
      <c r="D440" s="22"/>
      <c r="E440" s="22"/>
      <c r="F440" s="22"/>
    </row>
    <row r="446" ht="15.75">
      <c r="A446" s="22"/>
    </row>
    <row r="451" spans="2:6" ht="15.75">
      <c r="B451" s="21"/>
      <c r="C451" s="21"/>
      <c r="D451" s="21"/>
      <c r="E451" s="21"/>
      <c r="F451" s="21"/>
    </row>
    <row r="452" spans="2:6" ht="15.75">
      <c r="B452" s="22"/>
      <c r="C452" s="22"/>
      <c r="D452" s="22"/>
      <c r="E452" s="22"/>
      <c r="F452" s="22"/>
    </row>
    <row r="457" ht="15.75">
      <c r="A457" s="21"/>
    </row>
    <row r="458" ht="15.75">
      <c r="A458" s="22"/>
    </row>
    <row r="461" spans="2:6" ht="15.75">
      <c r="B461" s="22"/>
      <c r="C461" s="22"/>
      <c r="D461" s="22"/>
      <c r="E461" s="22"/>
      <c r="F461" s="22"/>
    </row>
    <row r="467" ht="15.75">
      <c r="A467" s="22"/>
    </row>
    <row r="471" spans="2:6" ht="15.75">
      <c r="B471" s="22"/>
      <c r="C471" s="22"/>
      <c r="D471" s="22"/>
      <c r="E471" s="22"/>
      <c r="F471" s="22"/>
    </row>
    <row r="477" ht="15.75">
      <c r="A477" s="22"/>
    </row>
    <row r="479" spans="2:6" ht="15.75">
      <c r="B479" s="21"/>
      <c r="C479" s="21"/>
      <c r="D479" s="21"/>
      <c r="E479" s="21"/>
      <c r="F479" s="21"/>
    </row>
    <row r="480" spans="2:6" ht="15.75">
      <c r="B480" s="22"/>
      <c r="C480" s="22"/>
      <c r="D480" s="22"/>
      <c r="E480" s="22"/>
      <c r="F480" s="22"/>
    </row>
    <row r="485" ht="15.75">
      <c r="A485" s="21"/>
    </row>
    <row r="486" ht="15.75">
      <c r="A486" s="22"/>
    </row>
    <row r="493" spans="2:6" ht="15.75">
      <c r="B493" s="22"/>
      <c r="C493" s="22"/>
      <c r="D493" s="22"/>
      <c r="E493" s="22"/>
      <c r="F493" s="22"/>
    </row>
    <row r="499" ht="15.75">
      <c r="A499" s="22"/>
    </row>
    <row r="500" spans="2:6" ht="15.75">
      <c r="B500" s="21"/>
      <c r="C500" s="21"/>
      <c r="D500" s="21"/>
      <c r="E500" s="21"/>
      <c r="F500" s="21"/>
    </row>
    <row r="501" spans="2:6" ht="15.75">
      <c r="B501" s="22"/>
      <c r="C501" s="22"/>
      <c r="D501" s="22"/>
      <c r="E501" s="22"/>
      <c r="F501" s="22"/>
    </row>
    <row r="506" ht="15.75">
      <c r="A506" s="21"/>
    </row>
    <row r="507" ht="15.75">
      <c r="A507" s="22"/>
    </row>
    <row r="509" spans="2:6" ht="15.75">
      <c r="B509" s="22"/>
      <c r="C509" s="22"/>
      <c r="D509" s="22"/>
      <c r="E509" s="22"/>
      <c r="F509" s="22"/>
    </row>
    <row r="515" ht="15.75">
      <c r="A515" s="22"/>
    </row>
    <row r="519" spans="2:6" ht="15.75">
      <c r="B519" s="22"/>
      <c r="C519" s="22"/>
      <c r="D519" s="22"/>
      <c r="E519" s="22"/>
      <c r="F519" s="22"/>
    </row>
    <row r="525" ht="15.75">
      <c r="A525" s="22"/>
    </row>
    <row r="530" spans="2:6" ht="15.75">
      <c r="B530" s="21"/>
      <c r="C530" s="21"/>
      <c r="D530" s="21"/>
      <c r="E530" s="21"/>
      <c r="F530" s="21"/>
    </row>
    <row r="531" spans="2:6" ht="15.75">
      <c r="B531" s="22"/>
      <c r="C531" s="22"/>
      <c r="D531" s="22"/>
      <c r="E531" s="22"/>
      <c r="F531" s="22"/>
    </row>
    <row r="536" ht="15.75">
      <c r="A536" s="21"/>
    </row>
    <row r="537" ht="15.75">
      <c r="A537" s="22"/>
    </row>
    <row r="539" spans="2:6" ht="15.75">
      <c r="B539" s="22"/>
      <c r="C539" s="22"/>
      <c r="D539" s="22"/>
      <c r="E539" s="22"/>
      <c r="F539" s="22"/>
    </row>
    <row r="545" ht="15.75">
      <c r="A545" s="22"/>
    </row>
    <row r="548" spans="2:6" ht="15.75">
      <c r="B548" s="22"/>
      <c r="C548" s="22"/>
      <c r="D548" s="22"/>
      <c r="E548" s="22"/>
      <c r="F548" s="22"/>
    </row>
    <row r="553" spans="2:6" ht="15.75">
      <c r="B553" s="22"/>
      <c r="C553" s="22"/>
      <c r="D553" s="22"/>
      <c r="E553" s="22"/>
      <c r="F553" s="22"/>
    </row>
    <row r="554" ht="15.75">
      <c r="A554" s="22"/>
    </row>
    <row r="559" ht="15.75">
      <c r="A559" s="22"/>
    </row>
    <row r="575" spans="2:6" ht="15.75">
      <c r="B575" s="23"/>
      <c r="C575" s="23"/>
      <c r="D575" s="23"/>
      <c r="E575" s="23"/>
      <c r="F575" s="23"/>
    </row>
    <row r="576" spans="2:6" ht="15.75">
      <c r="B576" s="24"/>
      <c r="C576" s="24"/>
      <c r="D576" s="24"/>
      <c r="E576" s="24"/>
      <c r="F576" s="24"/>
    </row>
    <row r="577" spans="2:6" ht="15.75">
      <c r="B577" s="25"/>
      <c r="C577" s="25"/>
      <c r="D577" s="25"/>
      <c r="E577" s="25"/>
      <c r="F577" s="25"/>
    </row>
    <row r="578" spans="2:6" ht="15.75">
      <c r="B578" s="25"/>
      <c r="C578" s="25"/>
      <c r="D578" s="25"/>
      <c r="E578" s="25"/>
      <c r="F578" s="25"/>
    </row>
    <row r="579" spans="2:6" ht="15.75">
      <c r="B579" s="25"/>
      <c r="C579" s="25"/>
      <c r="D579" s="25"/>
      <c r="E579" s="25"/>
      <c r="F579" s="25"/>
    </row>
    <row r="580" spans="2:6" ht="15.75">
      <c r="B580" s="25"/>
      <c r="C580" s="25"/>
      <c r="D580" s="25"/>
      <c r="E580" s="25"/>
      <c r="F580" s="25"/>
    </row>
    <row r="581" spans="1:6" ht="15.75">
      <c r="A581" s="23"/>
      <c r="B581" s="25"/>
      <c r="C581" s="25"/>
      <c r="D581" s="25"/>
      <c r="E581" s="25"/>
      <c r="F581" s="25"/>
    </row>
    <row r="582" spans="1:6" ht="15.75">
      <c r="A582" s="24"/>
      <c r="B582" s="25"/>
      <c r="C582" s="25"/>
      <c r="D582" s="25"/>
      <c r="E582" s="25"/>
      <c r="F582" s="25"/>
    </row>
    <row r="583" spans="1:6" ht="15.75">
      <c r="A583" s="25"/>
      <c r="B583" s="25"/>
      <c r="C583" s="25"/>
      <c r="D583" s="25"/>
      <c r="E583" s="25"/>
      <c r="F583" s="25"/>
    </row>
    <row r="584" spans="1:6" ht="15.75">
      <c r="A584" s="25"/>
      <c r="B584" s="25"/>
      <c r="C584" s="25"/>
      <c r="D584" s="25"/>
      <c r="E584" s="25"/>
      <c r="F584" s="25"/>
    </row>
    <row r="585" spans="1:6" ht="15.75">
      <c r="A585" s="25"/>
      <c r="B585" s="25"/>
      <c r="C585" s="25"/>
      <c r="D585" s="25"/>
      <c r="E585" s="25"/>
      <c r="F585" s="25"/>
    </row>
    <row r="586" spans="1:6" ht="15.75">
      <c r="A586" s="25"/>
      <c r="B586" s="25"/>
      <c r="C586" s="25"/>
      <c r="D586" s="25"/>
      <c r="E586" s="25"/>
      <c r="F586" s="25"/>
    </row>
    <row r="587" spans="1:6" ht="15.75">
      <c r="A587" s="25"/>
      <c r="B587" s="25"/>
      <c r="C587" s="25"/>
      <c r="D587" s="25"/>
      <c r="E587" s="25"/>
      <c r="F587" s="25"/>
    </row>
    <row r="588" spans="1:6" ht="15.75">
      <c r="A588" s="25"/>
      <c r="B588" s="25"/>
      <c r="C588" s="25"/>
      <c r="D588" s="25"/>
      <c r="E588" s="25"/>
      <c r="F588" s="25"/>
    </row>
    <row r="589" spans="1:6" ht="15.75">
      <c r="A589" s="25"/>
      <c r="B589" s="25"/>
      <c r="C589" s="25"/>
      <c r="D589" s="25"/>
      <c r="E589" s="25"/>
      <c r="F589" s="25"/>
    </row>
    <row r="590" ht="15.75">
      <c r="A590" s="25"/>
    </row>
    <row r="591" ht="15.75">
      <c r="A591" s="25"/>
    </row>
    <row r="592" spans="1:6" ht="15.75">
      <c r="A592" s="25"/>
      <c r="B592" s="22"/>
      <c r="C592" s="22"/>
      <c r="D592" s="22"/>
      <c r="E592" s="22"/>
      <c r="F592" s="22"/>
    </row>
    <row r="593" ht="15.75">
      <c r="A593" s="25"/>
    </row>
    <row r="594" ht="15.75">
      <c r="A594" s="25"/>
    </row>
    <row r="595" spans="1:6" ht="15.75">
      <c r="A595" s="25"/>
      <c r="B595" s="22"/>
      <c r="C595" s="22"/>
      <c r="D595" s="22"/>
      <c r="E595" s="22"/>
      <c r="F595" s="22"/>
    </row>
    <row r="598" ht="15.75">
      <c r="A598" s="22"/>
    </row>
    <row r="601" ht="15.75">
      <c r="A601" s="22"/>
    </row>
    <row r="603" spans="2:6" ht="15.75">
      <c r="B603" s="22"/>
      <c r="C603" s="22"/>
      <c r="D603" s="22"/>
      <c r="E603" s="22"/>
      <c r="F603" s="22"/>
    </row>
    <row r="606" spans="2:6" ht="15.75">
      <c r="B606" s="23"/>
      <c r="C606" s="23"/>
      <c r="D606" s="23"/>
      <c r="E606" s="23"/>
      <c r="F606" s="23"/>
    </row>
    <row r="607" spans="2:6" ht="15.75">
      <c r="B607" s="24"/>
      <c r="C607" s="24"/>
      <c r="D607" s="24"/>
      <c r="E607" s="24"/>
      <c r="F607" s="24"/>
    </row>
    <row r="608" spans="2:6" ht="15.75">
      <c r="B608" s="25"/>
      <c r="C608" s="25"/>
      <c r="D608" s="25"/>
      <c r="E608" s="25"/>
      <c r="F608" s="25"/>
    </row>
    <row r="609" spans="1:6" ht="15.75">
      <c r="A609" s="22"/>
      <c r="B609" s="25"/>
      <c r="C609" s="25"/>
      <c r="D609" s="25"/>
      <c r="E609" s="25"/>
      <c r="F609" s="25"/>
    </row>
    <row r="610" spans="2:6" ht="15.75">
      <c r="B610" s="25"/>
      <c r="C610" s="25"/>
      <c r="D610" s="25"/>
      <c r="E610" s="25"/>
      <c r="F610" s="25"/>
    </row>
    <row r="611" spans="2:6" ht="15.75">
      <c r="B611" s="25"/>
      <c r="C611" s="25"/>
      <c r="D611" s="25"/>
      <c r="E611" s="25"/>
      <c r="F611" s="25"/>
    </row>
    <row r="612" spans="1:6" ht="15.75">
      <c r="A612" s="23"/>
      <c r="B612" s="25"/>
      <c r="C612" s="25"/>
      <c r="D612" s="25"/>
      <c r="E612" s="25"/>
      <c r="F612" s="25"/>
    </row>
    <row r="613" spans="1:6" ht="15.75">
      <c r="A613" s="24"/>
      <c r="B613" s="25"/>
      <c r="C613" s="25"/>
      <c r="D613" s="25"/>
      <c r="E613" s="25"/>
      <c r="F613" s="25"/>
    </row>
    <row r="614" spans="1:6" ht="15.75">
      <c r="A614" s="25"/>
      <c r="B614" s="25"/>
      <c r="C614" s="25"/>
      <c r="D614" s="25"/>
      <c r="E614" s="25"/>
      <c r="F614" s="25"/>
    </row>
    <row r="615" spans="1:6" ht="15.75">
      <c r="A615" s="25"/>
      <c r="B615" s="25"/>
      <c r="C615" s="25"/>
      <c r="D615" s="25"/>
      <c r="E615" s="25"/>
      <c r="F615" s="25"/>
    </row>
    <row r="616" spans="1:6" ht="15.75">
      <c r="A616" s="25"/>
      <c r="B616" s="25"/>
      <c r="C616" s="25"/>
      <c r="D616" s="25"/>
      <c r="E616" s="25"/>
      <c r="F616" s="25"/>
    </row>
    <row r="617" spans="1:6" ht="15.75">
      <c r="A617" s="25"/>
      <c r="B617" s="25"/>
      <c r="C617" s="25"/>
      <c r="D617" s="25"/>
      <c r="E617" s="25"/>
      <c r="F617" s="25"/>
    </row>
    <row r="618" spans="1:6" ht="15.75">
      <c r="A618" s="25"/>
      <c r="B618" s="25"/>
      <c r="C618" s="25"/>
      <c r="D618" s="25"/>
      <c r="E618" s="25"/>
      <c r="F618" s="25"/>
    </row>
    <row r="619" spans="1:6" ht="15.75">
      <c r="A619" s="25"/>
      <c r="B619" s="25"/>
      <c r="C619" s="25"/>
      <c r="D619" s="25"/>
      <c r="E619" s="25"/>
      <c r="F619" s="25"/>
    </row>
    <row r="620" spans="1:6" ht="15.75">
      <c r="A620" s="25"/>
      <c r="B620" s="25"/>
      <c r="C620" s="25"/>
      <c r="D620" s="25"/>
      <c r="E620" s="25"/>
      <c r="F620" s="25"/>
    </row>
    <row r="621" spans="1:6" ht="15.75">
      <c r="A621" s="25"/>
      <c r="B621" s="25"/>
      <c r="C621" s="25"/>
      <c r="D621" s="25"/>
      <c r="E621" s="25"/>
      <c r="F621" s="25"/>
    </row>
    <row r="622" spans="1:6" ht="15.75">
      <c r="A622" s="25"/>
      <c r="B622" s="25"/>
      <c r="C622" s="25"/>
      <c r="D622" s="25"/>
      <c r="E622" s="25"/>
      <c r="F622" s="25"/>
    </row>
    <row r="623" spans="1:6" ht="15.75">
      <c r="A623" s="25"/>
      <c r="B623" s="25"/>
      <c r="C623" s="25"/>
      <c r="D623" s="25"/>
      <c r="E623" s="25"/>
      <c r="F623" s="25"/>
    </row>
    <row r="624" spans="1:6" ht="15.75">
      <c r="A624" s="25"/>
      <c r="B624" s="25"/>
      <c r="C624" s="25"/>
      <c r="D624" s="25"/>
      <c r="E624" s="25"/>
      <c r="F624" s="25"/>
    </row>
    <row r="625" spans="1:6" ht="15.75">
      <c r="A625" s="25"/>
      <c r="B625" s="25"/>
      <c r="C625" s="25"/>
      <c r="D625" s="25"/>
      <c r="E625" s="25"/>
      <c r="F625" s="25"/>
    </row>
    <row r="626" spans="1:6" ht="15.75">
      <c r="A626" s="25"/>
      <c r="B626" s="25"/>
      <c r="C626" s="25"/>
      <c r="D626" s="25"/>
      <c r="E626" s="25"/>
      <c r="F626" s="25"/>
    </row>
    <row r="627" spans="1:6" ht="15.75">
      <c r="A627" s="25"/>
      <c r="B627" s="25"/>
      <c r="C627" s="25"/>
      <c r="D627" s="25"/>
      <c r="E627" s="25"/>
      <c r="F627" s="25"/>
    </row>
    <row r="628" spans="1:6" ht="15.75">
      <c r="A628" s="25"/>
      <c r="B628" s="25"/>
      <c r="C628" s="25"/>
      <c r="D628" s="25"/>
      <c r="E628" s="25"/>
      <c r="F628" s="25"/>
    </row>
    <row r="629" spans="1:6" ht="15.75">
      <c r="A629" s="25"/>
      <c r="B629" s="25"/>
      <c r="C629" s="25"/>
      <c r="D629" s="25"/>
      <c r="E629" s="25"/>
      <c r="F629" s="25"/>
    </row>
    <row r="630" spans="1:6" ht="15.75">
      <c r="A630" s="25"/>
      <c r="B630" s="25"/>
      <c r="C630" s="25"/>
      <c r="D630" s="25"/>
      <c r="E630" s="25"/>
      <c r="F630" s="25"/>
    </row>
    <row r="631" spans="1:6" ht="15.75">
      <c r="A631" s="25"/>
      <c r="B631" s="25"/>
      <c r="C631" s="25"/>
      <c r="D631" s="25"/>
      <c r="E631" s="25"/>
      <c r="F631" s="25"/>
    </row>
    <row r="632" spans="1:6" ht="15.75">
      <c r="A632" s="25"/>
      <c r="B632" s="25"/>
      <c r="C632" s="25"/>
      <c r="D632" s="25"/>
      <c r="E632" s="25"/>
      <c r="F632" s="25"/>
    </row>
    <row r="633" spans="1:6" ht="15.75">
      <c r="A633" s="25"/>
      <c r="B633" s="25"/>
      <c r="C633" s="25"/>
      <c r="D633" s="25"/>
      <c r="E633" s="25"/>
      <c r="F633" s="25"/>
    </row>
    <row r="634" spans="1:6" ht="15.75">
      <c r="A634" s="25"/>
      <c r="B634" s="25"/>
      <c r="C634" s="25"/>
      <c r="D634" s="25"/>
      <c r="E634" s="25"/>
      <c r="F634" s="25"/>
    </row>
    <row r="635" spans="1:6" ht="15.75">
      <c r="A635" s="25"/>
      <c r="B635" s="25"/>
      <c r="C635" s="25"/>
      <c r="D635" s="25"/>
      <c r="E635" s="25"/>
      <c r="F635" s="25"/>
    </row>
    <row r="636" spans="1:6" ht="15.75">
      <c r="A636" s="25"/>
      <c r="B636" s="25"/>
      <c r="C636" s="25"/>
      <c r="D636" s="25"/>
      <c r="E636" s="25"/>
      <c r="F636" s="25"/>
    </row>
    <row r="637" spans="1:6" ht="15.75">
      <c r="A637" s="25"/>
      <c r="B637" s="25"/>
      <c r="C637" s="25"/>
      <c r="D637" s="25"/>
      <c r="E637" s="25"/>
      <c r="F637" s="25"/>
    </row>
    <row r="638" spans="1:6" ht="15.75">
      <c r="A638" s="25"/>
      <c r="B638" s="25"/>
      <c r="C638" s="25"/>
      <c r="D638" s="25"/>
      <c r="E638" s="25"/>
      <c r="F638" s="25"/>
    </row>
    <row r="639" spans="1:6" ht="15.75">
      <c r="A639" s="25"/>
      <c r="B639" s="23"/>
      <c r="C639" s="23"/>
      <c r="D639" s="23"/>
      <c r="E639" s="23"/>
      <c r="F639" s="23"/>
    </row>
    <row r="640" spans="1:6" ht="15.75">
      <c r="A640" s="25"/>
      <c r="B640" s="24"/>
      <c r="C640" s="24"/>
      <c r="D640" s="24"/>
      <c r="E640" s="24"/>
      <c r="F640" s="24"/>
    </row>
    <row r="641" spans="1:6" ht="15.75">
      <c r="A641" s="25"/>
      <c r="B641" s="25"/>
      <c r="C641" s="25"/>
      <c r="D641" s="25"/>
      <c r="E641" s="25"/>
      <c r="F641" s="25"/>
    </row>
    <row r="642" spans="1:6" ht="15.75">
      <c r="A642" s="25"/>
      <c r="B642" s="25"/>
      <c r="C642" s="25"/>
      <c r="D642" s="25"/>
      <c r="E642" s="25"/>
      <c r="F642" s="25"/>
    </row>
    <row r="643" spans="1:6" ht="15.75">
      <c r="A643" s="25"/>
      <c r="B643" s="25"/>
      <c r="C643" s="25"/>
      <c r="D643" s="25"/>
      <c r="E643" s="25"/>
      <c r="F643" s="25"/>
    </row>
    <row r="644" spans="1:6" ht="15.75">
      <c r="A644" s="25"/>
      <c r="B644" s="25"/>
      <c r="C644" s="25"/>
      <c r="D644" s="25"/>
      <c r="E644" s="25"/>
      <c r="F644" s="25"/>
    </row>
    <row r="645" spans="1:6" ht="15.75">
      <c r="A645" s="23"/>
      <c r="B645" s="25"/>
      <c r="C645" s="25"/>
      <c r="D645" s="25"/>
      <c r="E645" s="25"/>
      <c r="F645" s="25"/>
    </row>
    <row r="646" spans="1:6" ht="15.75">
      <c r="A646" s="24"/>
      <c r="B646" s="25"/>
      <c r="C646" s="25"/>
      <c r="D646" s="25"/>
      <c r="E646" s="25"/>
      <c r="F646" s="25"/>
    </row>
    <row r="647" spans="1:6" ht="15.75">
      <c r="A647" s="25"/>
      <c r="B647" s="25"/>
      <c r="C647" s="25"/>
      <c r="D647" s="25"/>
      <c r="E647" s="25"/>
      <c r="F647" s="25"/>
    </row>
    <row r="648" spans="1:6" ht="15.75">
      <c r="A648" s="25"/>
      <c r="B648" s="23"/>
      <c r="C648" s="23"/>
      <c r="D648" s="23"/>
      <c r="E648" s="23"/>
      <c r="F648" s="23"/>
    </row>
    <row r="649" spans="1:6" ht="15.75">
      <c r="A649" s="25"/>
      <c r="B649" s="24"/>
      <c r="C649" s="24"/>
      <c r="D649" s="24"/>
      <c r="E649" s="24"/>
      <c r="F649" s="24"/>
    </row>
    <row r="650" spans="1:6" ht="15.75">
      <c r="A650" s="25"/>
      <c r="B650" s="25"/>
      <c r="C650" s="25"/>
      <c r="D650" s="25"/>
      <c r="E650" s="25"/>
      <c r="F650" s="25"/>
    </row>
    <row r="651" spans="1:6" ht="15.75">
      <c r="A651" s="25"/>
      <c r="B651" s="25"/>
      <c r="C651" s="25"/>
      <c r="D651" s="25"/>
      <c r="E651" s="25"/>
      <c r="F651" s="25"/>
    </row>
    <row r="652" spans="1:6" ht="15.75">
      <c r="A652" s="25"/>
      <c r="B652" s="25"/>
      <c r="C652" s="25"/>
      <c r="D652" s="25"/>
      <c r="E652" s="25"/>
      <c r="F652" s="25"/>
    </row>
    <row r="653" spans="1:6" ht="15.75">
      <c r="A653" s="25"/>
      <c r="B653" s="25"/>
      <c r="C653" s="25"/>
      <c r="D653" s="25"/>
      <c r="E653" s="25"/>
      <c r="F653" s="25"/>
    </row>
    <row r="654" ht="15.75">
      <c r="A654" s="23"/>
    </row>
    <row r="655" spans="1:6" ht="15.75">
      <c r="A655" s="24"/>
      <c r="B655" s="25"/>
      <c r="C655" s="25"/>
      <c r="D655" s="25"/>
      <c r="E655" s="25"/>
      <c r="F655" s="25"/>
    </row>
    <row r="656" spans="1:6" ht="15.75">
      <c r="A656" s="25"/>
      <c r="B656" s="25"/>
      <c r="C656" s="25"/>
      <c r="D656" s="25"/>
      <c r="E656" s="25"/>
      <c r="F656" s="25"/>
    </row>
    <row r="657" spans="1:6" ht="15.75">
      <c r="A657" s="25"/>
      <c r="B657" s="25"/>
      <c r="C657" s="25"/>
      <c r="D657" s="25"/>
      <c r="E657" s="25"/>
      <c r="F657" s="25"/>
    </row>
    <row r="658" spans="1:6" ht="15.75">
      <c r="A658" s="25"/>
      <c r="B658" s="25"/>
      <c r="C658" s="25"/>
      <c r="D658" s="25"/>
      <c r="E658" s="25"/>
      <c r="F658" s="25"/>
    </row>
    <row r="659" spans="1:6" ht="15.75">
      <c r="A659" s="25"/>
      <c r="B659" s="25"/>
      <c r="C659" s="25"/>
      <c r="D659" s="25"/>
      <c r="E659" s="25"/>
      <c r="F659" s="25"/>
    </row>
    <row r="660" spans="2:6" ht="15.75">
      <c r="B660" s="23"/>
      <c r="C660" s="23"/>
      <c r="D660" s="23"/>
      <c r="E660" s="23"/>
      <c r="F660" s="23"/>
    </row>
    <row r="661" spans="1:6" ht="15.75">
      <c r="A661" s="25"/>
      <c r="B661" s="24"/>
      <c r="C661" s="24"/>
      <c r="D661" s="24"/>
      <c r="E661" s="24"/>
      <c r="F661" s="24"/>
    </row>
    <row r="662" spans="1:6" ht="15.75">
      <c r="A662" s="25"/>
      <c r="B662" s="25"/>
      <c r="C662" s="25"/>
      <c r="D662" s="25"/>
      <c r="E662" s="25"/>
      <c r="F662" s="25"/>
    </row>
    <row r="663" spans="1:6" ht="15.75">
      <c r="A663" s="25"/>
      <c r="B663" s="25"/>
      <c r="C663" s="25"/>
      <c r="D663" s="25"/>
      <c r="E663" s="25"/>
      <c r="F663" s="25"/>
    </row>
    <row r="664" spans="1:6" ht="15.75">
      <c r="A664" s="25"/>
      <c r="B664" s="25"/>
      <c r="C664" s="25"/>
      <c r="D664" s="25"/>
      <c r="E664" s="25"/>
      <c r="F664" s="25"/>
    </row>
    <row r="665" spans="1:6" ht="15.75">
      <c r="A665" s="25"/>
      <c r="B665" s="25"/>
      <c r="C665" s="25"/>
      <c r="D665" s="25"/>
      <c r="E665" s="25"/>
      <c r="F665" s="25"/>
    </row>
    <row r="666" spans="1:6" ht="15.75">
      <c r="A666" s="23"/>
      <c r="B666" s="25"/>
      <c r="C666" s="25"/>
      <c r="D666" s="25"/>
      <c r="E666" s="25"/>
      <c r="F666" s="25"/>
    </row>
    <row r="667" spans="1:6" ht="15.75">
      <c r="A667" s="24"/>
      <c r="B667" s="25"/>
      <c r="C667" s="25"/>
      <c r="D667" s="25"/>
      <c r="E667" s="25"/>
      <c r="F667" s="25"/>
    </row>
    <row r="668" spans="1:6" ht="15.75">
      <c r="A668" s="25"/>
      <c r="B668" s="25"/>
      <c r="C668" s="25"/>
      <c r="D668" s="25"/>
      <c r="E668" s="25"/>
      <c r="F668" s="25"/>
    </row>
    <row r="669" spans="1:6" ht="15.75">
      <c r="A669" s="25"/>
      <c r="B669" s="23"/>
      <c r="C669" s="23"/>
      <c r="D669" s="23"/>
      <c r="E669" s="23"/>
      <c r="F669" s="23"/>
    </row>
    <row r="670" spans="1:6" ht="15.75">
      <c r="A670" s="25"/>
      <c r="B670" s="24"/>
      <c r="C670" s="24"/>
      <c r="D670" s="24"/>
      <c r="E670" s="24"/>
      <c r="F670" s="24"/>
    </row>
    <row r="671" spans="1:6" ht="15.75">
      <c r="A671" s="25"/>
      <c r="B671" s="25"/>
      <c r="C671" s="25"/>
      <c r="D671" s="25"/>
      <c r="E671" s="25"/>
      <c r="F671" s="25"/>
    </row>
    <row r="672" spans="1:6" ht="15.75">
      <c r="A672" s="25"/>
      <c r="B672" s="25"/>
      <c r="C672" s="25"/>
      <c r="D672" s="25"/>
      <c r="E672" s="25"/>
      <c r="F672" s="25"/>
    </row>
    <row r="673" spans="1:6" ht="15.75">
      <c r="A673" s="25"/>
      <c r="B673" s="25"/>
      <c r="C673" s="25"/>
      <c r="D673" s="25"/>
      <c r="E673" s="25"/>
      <c r="F673" s="25"/>
    </row>
    <row r="674" spans="1:6" ht="15.75">
      <c r="A674" s="25"/>
      <c r="B674" s="25"/>
      <c r="C674" s="25"/>
      <c r="D674" s="25"/>
      <c r="E674" s="25"/>
      <c r="F674" s="25"/>
    </row>
    <row r="675" spans="1:6" ht="15.75">
      <c r="A675" s="23"/>
      <c r="B675" s="25"/>
      <c r="C675" s="25"/>
      <c r="D675" s="25"/>
      <c r="E675" s="25"/>
      <c r="F675" s="25"/>
    </row>
    <row r="676" spans="1:6" ht="15.75">
      <c r="A676" s="24"/>
      <c r="B676" s="25"/>
      <c r="C676" s="25"/>
      <c r="D676" s="25"/>
      <c r="E676" s="25"/>
      <c r="F676" s="25"/>
    </row>
    <row r="677" spans="1:6" ht="15.75">
      <c r="A677" s="25"/>
      <c r="B677" s="25"/>
      <c r="C677" s="25"/>
      <c r="D677" s="25"/>
      <c r="E677" s="25"/>
      <c r="F677" s="25"/>
    </row>
    <row r="678" spans="1:6" ht="15.75">
      <c r="A678" s="25"/>
      <c r="B678" s="23"/>
      <c r="C678" s="23"/>
      <c r="D678" s="23"/>
      <c r="E678" s="23"/>
      <c r="F678" s="23"/>
    </row>
    <row r="679" spans="1:6" ht="15.75">
      <c r="A679" s="25"/>
      <c r="B679" s="24"/>
      <c r="C679" s="24"/>
      <c r="D679" s="24"/>
      <c r="E679" s="24"/>
      <c r="F679" s="24"/>
    </row>
    <row r="680" ht="15.75">
      <c r="A680" s="25"/>
    </row>
    <row r="681" ht="15.75">
      <c r="A681" s="25"/>
    </row>
    <row r="682" ht="15.75">
      <c r="A682" s="25"/>
    </row>
    <row r="683" ht="15.75">
      <c r="A683" s="25"/>
    </row>
    <row r="684" ht="15.75">
      <c r="A684" s="23"/>
    </row>
    <row r="685" ht="15.75">
      <c r="A685" s="24"/>
    </row>
    <row r="687" spans="2:6" ht="15.75">
      <c r="B687" s="21"/>
      <c r="C687" s="21"/>
      <c r="D687" s="21"/>
      <c r="E687" s="21"/>
      <c r="F687" s="21"/>
    </row>
    <row r="688" spans="2:6" ht="15.75">
      <c r="B688" s="22"/>
      <c r="C688" s="22"/>
      <c r="D688" s="22"/>
      <c r="E688" s="22"/>
      <c r="F688" s="22"/>
    </row>
    <row r="693" ht="15.75">
      <c r="A693" s="21"/>
    </row>
    <row r="694" ht="15.75">
      <c r="A694" s="22"/>
    </row>
    <row r="696" spans="2:6" ht="15.75">
      <c r="B696" s="21"/>
      <c r="C696" s="21"/>
      <c r="D696" s="21"/>
      <c r="E696" s="21"/>
      <c r="F696" s="21"/>
    </row>
    <row r="697" spans="2:6" ht="15.75">
      <c r="B697" s="22"/>
      <c r="C697" s="22"/>
      <c r="D697" s="22"/>
      <c r="E697" s="22"/>
      <c r="F697" s="22"/>
    </row>
    <row r="702" ht="15.75">
      <c r="A702" s="21"/>
    </row>
    <row r="703" ht="15.75">
      <c r="A703" s="22"/>
    </row>
    <row r="705" spans="2:6" ht="15.75">
      <c r="B705" s="21"/>
      <c r="C705" s="21"/>
      <c r="D705" s="21"/>
      <c r="E705" s="21"/>
      <c r="F705" s="21"/>
    </row>
    <row r="706" spans="2:6" ht="15.75">
      <c r="B706" s="22"/>
      <c r="C706" s="22"/>
      <c r="D706" s="22"/>
      <c r="E706" s="22"/>
      <c r="F706" s="22"/>
    </row>
    <row r="711" ht="15.75">
      <c r="A711" s="21"/>
    </row>
    <row r="712" ht="15.75">
      <c r="A712" s="22"/>
    </row>
    <row r="714" spans="2:6" ht="15.75">
      <c r="B714" s="21"/>
      <c r="C714" s="21"/>
      <c r="D714" s="21"/>
      <c r="E714" s="21"/>
      <c r="F714" s="21"/>
    </row>
    <row r="715" spans="2:6" ht="15.75">
      <c r="B715" s="22"/>
      <c r="C715" s="22"/>
      <c r="D715" s="22"/>
      <c r="E715" s="22"/>
      <c r="F715" s="22"/>
    </row>
    <row r="720" ht="15.75">
      <c r="A720" s="21"/>
    </row>
    <row r="721" ht="15.75">
      <c r="A721" s="22"/>
    </row>
    <row r="726" spans="2:6" ht="15.75">
      <c r="B726" s="21"/>
      <c r="C726" s="21"/>
      <c r="D726" s="21"/>
      <c r="E726" s="21"/>
      <c r="F726" s="21"/>
    </row>
    <row r="727" spans="2:6" ht="15.75">
      <c r="B727" s="22"/>
      <c r="C727" s="22"/>
      <c r="D727" s="22"/>
      <c r="E727" s="22"/>
      <c r="F727" s="22"/>
    </row>
    <row r="732" ht="15.75">
      <c r="A732" s="21"/>
    </row>
    <row r="733" ht="15.75">
      <c r="A733" s="22"/>
    </row>
    <row r="738" spans="2:6" ht="15.75">
      <c r="B738" s="21"/>
      <c r="C738" s="21"/>
      <c r="D738" s="21"/>
      <c r="E738" s="21"/>
      <c r="F738" s="21"/>
    </row>
    <row r="739" spans="2:6" ht="15.75">
      <c r="B739" s="22"/>
      <c r="C739" s="22"/>
      <c r="D739" s="22"/>
      <c r="E739" s="22"/>
      <c r="F739" s="22"/>
    </row>
    <row r="744" ht="15.75">
      <c r="A744" s="21"/>
    </row>
    <row r="745" ht="15.75">
      <c r="A745" s="22"/>
    </row>
    <row r="747" spans="2:6" ht="15.75">
      <c r="B747" s="21"/>
      <c r="C747" s="21"/>
      <c r="D747" s="21"/>
      <c r="E747" s="21"/>
      <c r="F747" s="21"/>
    </row>
    <row r="748" spans="2:6" ht="15.75">
      <c r="B748" s="22"/>
      <c r="C748" s="22"/>
      <c r="D748" s="22"/>
      <c r="E748" s="22"/>
      <c r="F748" s="22"/>
    </row>
    <row r="753" ht="15.75">
      <c r="A753" s="21"/>
    </row>
    <row r="754" ht="15.75">
      <c r="A754" s="22"/>
    </row>
    <row r="756" spans="2:6" ht="15.75">
      <c r="B756" s="21"/>
      <c r="C756" s="21"/>
      <c r="D756" s="21"/>
      <c r="E756" s="21"/>
      <c r="F756" s="21"/>
    </row>
    <row r="757" spans="2:6" ht="15.75">
      <c r="B757" s="22"/>
      <c r="C757" s="22"/>
      <c r="D757" s="22"/>
      <c r="E757" s="22"/>
      <c r="F757" s="22"/>
    </row>
    <row r="762" ht="15.75">
      <c r="A762" s="21"/>
    </row>
    <row r="763" ht="15.75">
      <c r="A763" s="22"/>
    </row>
    <row r="765" spans="2:6" ht="15.75">
      <c r="B765" s="21"/>
      <c r="C765" s="21"/>
      <c r="D765" s="21"/>
      <c r="E765" s="21"/>
      <c r="F765" s="21"/>
    </row>
    <row r="766" spans="2:6" ht="15.75">
      <c r="B766" s="22"/>
      <c r="C766" s="22"/>
      <c r="D766" s="22"/>
      <c r="E766" s="22"/>
      <c r="F766" s="22"/>
    </row>
    <row r="771" ht="15.75">
      <c r="A771" s="21"/>
    </row>
    <row r="772" ht="15.75">
      <c r="A772" s="22"/>
    </row>
    <row r="774" spans="2:6" ht="15.75">
      <c r="B774" s="21"/>
      <c r="C774" s="21"/>
      <c r="D774" s="21"/>
      <c r="E774" s="21"/>
      <c r="F774" s="21"/>
    </row>
    <row r="775" spans="2:6" ht="15.75">
      <c r="B775" s="22"/>
      <c r="C775" s="22"/>
      <c r="D775" s="22"/>
      <c r="E775" s="22"/>
      <c r="F775" s="22"/>
    </row>
    <row r="780" ht="15.75">
      <c r="A780" s="21"/>
    </row>
    <row r="781" ht="15.75">
      <c r="A781" s="22"/>
    </row>
    <row r="783" spans="2:6" ht="15.75">
      <c r="B783" s="21"/>
      <c r="C783" s="21"/>
      <c r="D783" s="21"/>
      <c r="E783" s="21"/>
      <c r="F783" s="21"/>
    </row>
    <row r="784" spans="2:6" ht="15.75">
      <c r="B784" s="22"/>
      <c r="C784" s="22"/>
      <c r="D784" s="22"/>
      <c r="E784" s="22"/>
      <c r="F784" s="22"/>
    </row>
    <row r="789" ht="15.75">
      <c r="A789" s="21"/>
    </row>
    <row r="790" ht="15.75">
      <c r="A790" s="22"/>
    </row>
    <row r="792" spans="2:6" ht="15.75">
      <c r="B792" s="21"/>
      <c r="C792" s="21"/>
      <c r="D792" s="21"/>
      <c r="E792" s="21"/>
      <c r="F792" s="21"/>
    </row>
    <row r="793" spans="2:6" ht="15.75">
      <c r="B793" s="22"/>
      <c r="C793" s="22"/>
      <c r="D793" s="22"/>
      <c r="E793" s="22"/>
      <c r="F793" s="22"/>
    </row>
    <row r="798" ht="15.75">
      <c r="A798" s="21"/>
    </row>
    <row r="799" ht="15.75">
      <c r="A799" s="22"/>
    </row>
    <row r="801" spans="2:6" ht="15.75">
      <c r="B801" s="21"/>
      <c r="C801" s="21"/>
      <c r="D801" s="21"/>
      <c r="E801" s="21"/>
      <c r="F801" s="21"/>
    </row>
    <row r="802" spans="2:6" ht="15.75">
      <c r="B802" s="22"/>
      <c r="C802" s="22"/>
      <c r="D802" s="22"/>
      <c r="E802" s="22"/>
      <c r="F802" s="22"/>
    </row>
    <row r="807" ht="15.75">
      <c r="A807" s="21"/>
    </row>
    <row r="808" ht="15.75">
      <c r="A808" s="22"/>
    </row>
    <row r="810" spans="2:6" ht="15.75">
      <c r="B810" s="21"/>
      <c r="C810" s="21"/>
      <c r="D810" s="21"/>
      <c r="E810" s="21"/>
      <c r="F810" s="21"/>
    </row>
    <row r="811" spans="2:6" ht="15.75">
      <c r="B811" s="22"/>
      <c r="C811" s="22"/>
      <c r="D811" s="22"/>
      <c r="E811" s="22"/>
      <c r="F811" s="22"/>
    </row>
    <row r="816" ht="15.75">
      <c r="A816" s="21"/>
    </row>
    <row r="817" ht="15.75">
      <c r="A817" s="22"/>
    </row>
    <row r="819" spans="2:6" ht="15.75">
      <c r="B819" s="21"/>
      <c r="C819" s="21"/>
      <c r="D819" s="21"/>
      <c r="E819" s="21"/>
      <c r="F819" s="21"/>
    </row>
    <row r="820" spans="2:6" ht="15.75">
      <c r="B820" s="22"/>
      <c r="C820" s="22"/>
      <c r="D820" s="22"/>
      <c r="E820" s="22"/>
      <c r="F820" s="22"/>
    </row>
    <row r="825" ht="15.75">
      <c r="A825" s="21"/>
    </row>
    <row r="826" ht="15.75">
      <c r="A826" s="22"/>
    </row>
    <row r="828" spans="2:6" ht="15.75">
      <c r="B828" s="21"/>
      <c r="C828" s="21"/>
      <c r="D828" s="21"/>
      <c r="E828" s="21"/>
      <c r="F828" s="21"/>
    </row>
    <row r="829" spans="2:6" ht="15.75">
      <c r="B829" s="22"/>
      <c r="C829" s="22"/>
      <c r="D829" s="22"/>
      <c r="E829" s="22"/>
      <c r="F829" s="22"/>
    </row>
    <row r="834" ht="15.75">
      <c r="A834" s="21"/>
    </row>
    <row r="835" ht="15.75">
      <c r="A835" s="22"/>
    </row>
    <row r="837" spans="2:6" ht="15.75">
      <c r="B837" s="21"/>
      <c r="C837" s="21"/>
      <c r="D837" s="21"/>
      <c r="E837" s="21"/>
      <c r="F837" s="21"/>
    </row>
    <row r="838" spans="2:6" ht="15.75">
      <c r="B838" s="22"/>
      <c r="C838" s="22"/>
      <c r="D838" s="22"/>
      <c r="E838" s="22"/>
      <c r="F838" s="22"/>
    </row>
    <row r="843" ht="15.75">
      <c r="A843" s="21"/>
    </row>
    <row r="844" ht="15.75">
      <c r="A844" s="22"/>
    </row>
    <row r="846" spans="2:6" ht="15.75">
      <c r="B846" s="21"/>
      <c r="C846" s="21"/>
      <c r="D846" s="21"/>
      <c r="E846" s="21"/>
      <c r="F846" s="21"/>
    </row>
    <row r="847" spans="2:6" ht="15.75">
      <c r="B847" s="22"/>
      <c r="C847" s="22"/>
      <c r="D847" s="22"/>
      <c r="E847" s="22"/>
      <c r="F847" s="22"/>
    </row>
    <row r="852" ht="15.75">
      <c r="A852" s="21"/>
    </row>
    <row r="853" ht="15.75">
      <c r="A853" s="22"/>
    </row>
    <row r="855" spans="2:6" ht="15.75">
      <c r="B855" s="21"/>
      <c r="C855" s="21"/>
      <c r="D855" s="21"/>
      <c r="E855" s="21"/>
      <c r="F855" s="21"/>
    </row>
    <row r="856" spans="2:6" ht="15.75">
      <c r="B856" s="22"/>
      <c r="C856" s="22"/>
      <c r="D856" s="22"/>
      <c r="E856" s="22"/>
      <c r="F856" s="22"/>
    </row>
    <row r="861" ht="15.75">
      <c r="A861" s="21"/>
    </row>
    <row r="862" ht="15.75">
      <c r="A862" s="22"/>
    </row>
    <row r="864" spans="2:6" ht="15.75">
      <c r="B864" s="21"/>
      <c r="C864" s="21"/>
      <c r="D864" s="21"/>
      <c r="E864" s="21"/>
      <c r="F864" s="21"/>
    </row>
    <row r="865" spans="2:6" ht="15.75">
      <c r="B865" s="22"/>
      <c r="C865" s="22"/>
      <c r="D865" s="22"/>
      <c r="E865" s="22"/>
      <c r="F865" s="22"/>
    </row>
    <row r="870" ht="15.75">
      <c r="A870" s="21"/>
    </row>
    <row r="871" ht="15.75">
      <c r="A871" s="22"/>
    </row>
    <row r="873" spans="2:6" ht="15.75">
      <c r="B873" s="21"/>
      <c r="C873" s="21"/>
      <c r="D873" s="21"/>
      <c r="E873" s="21"/>
      <c r="F873" s="21"/>
    </row>
    <row r="874" spans="2:6" ht="15.75">
      <c r="B874" s="22"/>
      <c r="C874" s="22"/>
      <c r="D874" s="22"/>
      <c r="E874" s="22"/>
      <c r="F874" s="22"/>
    </row>
    <row r="879" ht="15.75">
      <c r="A879" s="21"/>
    </row>
    <row r="880" ht="15.75">
      <c r="A880" s="22"/>
    </row>
    <row r="882" spans="2:6" ht="15.75">
      <c r="B882" s="21"/>
      <c r="C882" s="21"/>
      <c r="D882" s="21"/>
      <c r="E882" s="21"/>
      <c r="F882" s="21"/>
    </row>
    <row r="883" spans="2:6" ht="15.75">
      <c r="B883" s="22"/>
      <c r="C883" s="22"/>
      <c r="D883" s="22"/>
      <c r="E883" s="22"/>
      <c r="F883" s="22"/>
    </row>
    <row r="888" ht="15.75">
      <c r="A888" s="21"/>
    </row>
    <row r="889" ht="15.75">
      <c r="A889" s="22"/>
    </row>
    <row r="891" spans="2:6" ht="15.75">
      <c r="B891" s="21"/>
      <c r="C891" s="21"/>
      <c r="D891" s="21"/>
      <c r="E891" s="21"/>
      <c r="F891" s="21"/>
    </row>
    <row r="892" spans="2:6" ht="15.75">
      <c r="B892" s="22"/>
      <c r="C892" s="22"/>
      <c r="D892" s="22"/>
      <c r="E892" s="22"/>
      <c r="F892" s="22"/>
    </row>
    <row r="897" ht="15.75">
      <c r="A897" s="21"/>
    </row>
    <row r="898" ht="15.75">
      <c r="A898" s="22"/>
    </row>
    <row r="903" spans="2:6" ht="15.75">
      <c r="B903" s="21"/>
      <c r="C903" s="21"/>
      <c r="D903" s="21"/>
      <c r="E903" s="21"/>
      <c r="F903" s="21"/>
    </row>
    <row r="904" spans="2:6" ht="15.75">
      <c r="B904" s="22"/>
      <c r="C904" s="22"/>
      <c r="D904" s="22"/>
      <c r="E904" s="22"/>
      <c r="F904" s="22"/>
    </row>
    <row r="909" ht="15.75">
      <c r="A909" s="21"/>
    </row>
    <row r="910" ht="15.75">
      <c r="A910" s="22"/>
    </row>
    <row r="914" spans="2:6" ht="15.75">
      <c r="B914" s="21"/>
      <c r="C914" s="21"/>
      <c r="D914" s="21"/>
      <c r="E914" s="21"/>
      <c r="F914" s="21"/>
    </row>
    <row r="915" spans="2:6" ht="15.75">
      <c r="B915" s="22"/>
      <c r="C915" s="22"/>
      <c r="D915" s="22"/>
      <c r="E915" s="22"/>
      <c r="F915" s="22"/>
    </row>
    <row r="920" ht="15.75">
      <c r="A920" s="21"/>
    </row>
    <row r="921" ht="15.75">
      <c r="A921" s="22"/>
    </row>
    <row r="926" spans="2:6" ht="15.75">
      <c r="B926" s="21"/>
      <c r="C926" s="21"/>
      <c r="D926" s="21"/>
      <c r="E926" s="21"/>
      <c r="F926" s="21"/>
    </row>
    <row r="927" spans="2:6" ht="15.75">
      <c r="B927" s="22"/>
      <c r="C927" s="22"/>
      <c r="D927" s="22"/>
      <c r="E927" s="22"/>
      <c r="F927" s="22"/>
    </row>
    <row r="932" ht="15.75">
      <c r="A932" s="21"/>
    </row>
    <row r="933" ht="15.75">
      <c r="A933" s="22"/>
    </row>
    <row r="938" spans="2:6" ht="15.75">
      <c r="B938" s="21"/>
      <c r="C938" s="21"/>
      <c r="D938" s="21"/>
      <c r="E938" s="21"/>
      <c r="F938" s="21"/>
    </row>
    <row r="939" spans="2:6" ht="15.75">
      <c r="B939" s="22"/>
      <c r="C939" s="22"/>
      <c r="D939" s="22"/>
      <c r="E939" s="22"/>
      <c r="F939" s="22"/>
    </row>
    <row r="944" ht="15.75">
      <c r="A944" s="21"/>
    </row>
    <row r="945" ht="15.75">
      <c r="A945" s="22"/>
    </row>
    <row r="950" spans="2:6" ht="15.75">
      <c r="B950" s="21"/>
      <c r="C950" s="21"/>
      <c r="D950" s="21"/>
      <c r="E950" s="21"/>
      <c r="F950" s="21"/>
    </row>
    <row r="951" spans="2:6" ht="15.75">
      <c r="B951" s="22"/>
      <c r="C951" s="22"/>
      <c r="D951" s="22"/>
      <c r="E951" s="22"/>
      <c r="F951" s="22"/>
    </row>
    <row r="956" ht="15.75">
      <c r="A956" s="21"/>
    </row>
    <row r="957" ht="15.75">
      <c r="A957" s="22"/>
    </row>
    <row r="962" spans="2:6" ht="15.75">
      <c r="B962" s="21"/>
      <c r="C962" s="21"/>
      <c r="D962" s="21"/>
      <c r="E962" s="21"/>
      <c r="F962" s="21"/>
    </row>
    <row r="963" spans="2:6" ht="15.75">
      <c r="B963" s="22"/>
      <c r="C963" s="22"/>
      <c r="D963" s="22"/>
      <c r="E963" s="22"/>
      <c r="F963" s="22"/>
    </row>
    <row r="968" ht="15.75">
      <c r="A968" s="21"/>
    </row>
    <row r="969" ht="15.75">
      <c r="A969" s="22"/>
    </row>
    <row r="974" spans="2:6" ht="15.75">
      <c r="B974" s="21"/>
      <c r="C974" s="21"/>
      <c r="D974" s="21"/>
      <c r="E974" s="21"/>
      <c r="F974" s="21"/>
    </row>
    <row r="975" spans="2:6" ht="15.75">
      <c r="B975" s="22"/>
      <c r="C975" s="22"/>
      <c r="D975" s="22"/>
      <c r="E975" s="22"/>
      <c r="F975" s="22"/>
    </row>
    <row r="980" ht="15.75">
      <c r="A980" s="21"/>
    </row>
    <row r="981" ht="15.75">
      <c r="A981" s="22"/>
    </row>
    <row r="986" spans="2:6" ht="15.75">
      <c r="B986" s="21"/>
      <c r="C986" s="21"/>
      <c r="D986" s="21"/>
      <c r="E986" s="21"/>
      <c r="F986" s="21"/>
    </row>
    <row r="987" spans="2:6" ht="15.75">
      <c r="B987" s="22"/>
      <c r="C987" s="22"/>
      <c r="D987" s="22"/>
      <c r="E987" s="22"/>
      <c r="F987" s="22"/>
    </row>
    <row r="992" ht="15.75">
      <c r="A992" s="21"/>
    </row>
    <row r="993" ht="15.75">
      <c r="A993" s="22"/>
    </row>
    <row r="997" spans="2:6" ht="15.75">
      <c r="B997" s="21"/>
      <c r="C997" s="21"/>
      <c r="D997" s="21"/>
      <c r="E997" s="21"/>
      <c r="F997" s="21"/>
    </row>
    <row r="998" spans="2:6" ht="15.75">
      <c r="B998" s="22"/>
      <c r="C998" s="22"/>
      <c r="D998" s="22"/>
      <c r="E998" s="22"/>
      <c r="F998" s="22"/>
    </row>
    <row r="1003" ht="15.75">
      <c r="A1003" s="21"/>
    </row>
    <row r="1004" ht="15.75">
      <c r="A1004" s="22"/>
    </row>
    <row r="1008" spans="2:6" ht="15.75">
      <c r="B1008" s="21"/>
      <c r="C1008" s="21"/>
      <c r="D1008" s="21"/>
      <c r="E1008" s="21"/>
      <c r="F1008" s="21"/>
    </row>
    <row r="1009" spans="2:6" ht="15.75">
      <c r="B1009" s="22"/>
      <c r="C1009" s="22"/>
      <c r="D1009" s="22"/>
      <c r="E1009" s="22"/>
      <c r="F1009" s="22"/>
    </row>
    <row r="1014" ht="15.75">
      <c r="A1014" s="21"/>
    </row>
    <row r="1015" ht="15.75">
      <c r="A1015" s="22"/>
    </row>
    <row r="1019" spans="2:6" ht="15.75">
      <c r="B1019" s="21"/>
      <c r="C1019" s="21"/>
      <c r="D1019" s="21"/>
      <c r="E1019" s="21"/>
      <c r="F1019" s="21"/>
    </row>
    <row r="1020" spans="2:6" ht="15.75">
      <c r="B1020" s="22"/>
      <c r="C1020" s="22"/>
      <c r="D1020" s="22"/>
      <c r="E1020" s="22"/>
      <c r="F1020" s="22"/>
    </row>
    <row r="1025" ht="15.75">
      <c r="A1025" s="21"/>
    </row>
    <row r="1026" ht="15.75">
      <c r="A1026" s="22"/>
    </row>
    <row r="1031" spans="2:6" ht="15.75">
      <c r="B1031" s="21"/>
      <c r="C1031" s="21"/>
      <c r="D1031" s="21"/>
      <c r="E1031" s="21"/>
      <c r="F1031" s="21"/>
    </row>
    <row r="1032" spans="2:6" ht="15.75">
      <c r="B1032" s="22"/>
      <c r="C1032" s="22"/>
      <c r="D1032" s="22"/>
      <c r="E1032" s="22"/>
      <c r="F1032" s="22"/>
    </row>
    <row r="1037" ht="15.75">
      <c r="A1037" s="21"/>
    </row>
    <row r="1038" ht="15.75">
      <c r="A1038" s="22"/>
    </row>
    <row r="1043" spans="2:6" ht="15.75">
      <c r="B1043" s="21"/>
      <c r="C1043" s="21"/>
      <c r="D1043" s="21"/>
      <c r="E1043" s="21"/>
      <c r="F1043" s="21"/>
    </row>
    <row r="1044" spans="2:6" ht="15.75">
      <c r="B1044" s="22"/>
      <c r="C1044" s="22"/>
      <c r="D1044" s="22"/>
      <c r="E1044" s="22"/>
      <c r="F1044" s="22"/>
    </row>
    <row r="1049" ht="15.75">
      <c r="A1049" s="21"/>
    </row>
    <row r="1050" ht="15.75">
      <c r="A1050" s="22"/>
    </row>
    <row r="1055" spans="2:6" ht="15.75">
      <c r="B1055" s="21"/>
      <c r="C1055" s="21"/>
      <c r="D1055" s="21"/>
      <c r="E1055" s="21"/>
      <c r="F1055" s="21"/>
    </row>
    <row r="1056" spans="2:6" ht="15.75">
      <c r="B1056" s="22"/>
      <c r="C1056" s="22"/>
      <c r="D1056" s="22"/>
      <c r="E1056" s="22"/>
      <c r="F1056" s="22"/>
    </row>
    <row r="1061" ht="15.75">
      <c r="A1061" s="21"/>
    </row>
    <row r="1062" ht="15.75">
      <c r="A1062" s="22"/>
    </row>
    <row r="1064" spans="2:6" ht="15.75">
      <c r="B1064" s="21"/>
      <c r="C1064" s="21"/>
      <c r="D1064" s="21"/>
      <c r="E1064" s="21"/>
      <c r="F1064" s="21"/>
    </row>
    <row r="1065" spans="2:6" ht="15.75">
      <c r="B1065" s="22"/>
      <c r="C1065" s="22"/>
      <c r="D1065" s="22"/>
      <c r="E1065" s="22"/>
      <c r="F1065" s="22"/>
    </row>
    <row r="1070" ht="15.75">
      <c r="A1070" s="21"/>
    </row>
    <row r="1071" ht="15.75">
      <c r="A1071" s="22"/>
    </row>
    <row r="1075" spans="2:6" ht="15.75">
      <c r="B1075" s="21"/>
      <c r="C1075" s="21"/>
      <c r="D1075" s="21"/>
      <c r="E1075" s="21"/>
      <c r="F1075" s="21"/>
    </row>
    <row r="1076" spans="2:6" ht="15.75">
      <c r="B1076" s="22"/>
      <c r="C1076" s="22"/>
      <c r="D1076" s="22"/>
      <c r="E1076" s="22"/>
      <c r="F1076" s="22"/>
    </row>
    <row r="1081" ht="15.75">
      <c r="A1081" s="21"/>
    </row>
    <row r="1082" ht="15.75">
      <c r="A1082" s="22"/>
    </row>
    <row r="1087" spans="2:6" ht="15.75">
      <c r="B1087" s="21"/>
      <c r="C1087" s="21"/>
      <c r="D1087" s="21"/>
      <c r="E1087" s="21"/>
      <c r="F1087" s="21"/>
    </row>
    <row r="1088" spans="2:6" ht="15.75">
      <c r="B1088" s="22"/>
      <c r="C1088" s="22"/>
      <c r="D1088" s="22"/>
      <c r="E1088" s="22"/>
      <c r="F1088" s="22"/>
    </row>
    <row r="1093" ht="15.75">
      <c r="A1093" s="21"/>
    </row>
    <row r="1094" ht="15.75">
      <c r="A1094" s="22"/>
    </row>
    <row r="1099" spans="2:6" ht="15.75">
      <c r="B1099" s="21"/>
      <c r="C1099" s="21"/>
      <c r="D1099" s="21"/>
      <c r="E1099" s="21"/>
      <c r="F1099" s="21"/>
    </row>
    <row r="1100" spans="2:6" ht="15.75">
      <c r="B1100" s="22"/>
      <c r="C1100" s="22"/>
      <c r="D1100" s="22"/>
      <c r="E1100" s="22"/>
      <c r="F1100" s="22"/>
    </row>
    <row r="1105" ht="15.75">
      <c r="A1105" s="21"/>
    </row>
    <row r="1106" ht="15.75">
      <c r="A1106" s="22"/>
    </row>
    <row r="1111" spans="2:6" ht="15.75">
      <c r="B1111" s="21"/>
      <c r="C1111" s="21"/>
      <c r="D1111" s="21"/>
      <c r="E1111" s="21"/>
      <c r="F1111" s="21"/>
    </row>
    <row r="1112" spans="2:6" ht="15.75">
      <c r="B1112" s="22"/>
      <c r="C1112" s="22"/>
      <c r="D1112" s="22"/>
      <c r="E1112" s="22"/>
      <c r="F1112" s="22"/>
    </row>
    <row r="1117" ht="15.75">
      <c r="A1117" s="21"/>
    </row>
    <row r="1118" ht="15.75">
      <c r="A1118" s="22"/>
    </row>
    <row r="1123" spans="2:6" ht="15.75">
      <c r="B1123" s="21"/>
      <c r="C1123" s="21"/>
      <c r="D1123" s="21"/>
      <c r="E1123" s="21"/>
      <c r="F1123" s="21"/>
    </row>
    <row r="1129" ht="15.75">
      <c r="A1129" s="21"/>
    </row>
    <row r="1135" spans="2:6" ht="15.75">
      <c r="B1135" s="21"/>
      <c r="C1135" s="21"/>
      <c r="D1135" s="21"/>
      <c r="E1135" s="21"/>
      <c r="F1135" s="21"/>
    </row>
    <row r="1141" ht="15.75">
      <c r="A1141" s="21"/>
    </row>
    <row r="1147" spans="2:6" ht="15.75">
      <c r="B1147" s="21"/>
      <c r="C1147" s="21"/>
      <c r="D1147" s="21"/>
      <c r="E1147" s="21"/>
      <c r="F1147" s="21"/>
    </row>
    <row r="1153" ht="15.75">
      <c r="A1153" s="21"/>
    </row>
    <row r="1159" spans="2:6" ht="15.75">
      <c r="B1159" s="21"/>
      <c r="C1159" s="21"/>
      <c r="D1159" s="21"/>
      <c r="E1159" s="21"/>
      <c r="F1159" s="21"/>
    </row>
    <row r="1165" ht="15.75">
      <c r="A1165" s="21"/>
    </row>
    <row r="1167" spans="2:6" ht="15.75">
      <c r="B1167" s="21"/>
      <c r="C1167" s="21"/>
      <c r="D1167" s="21"/>
      <c r="E1167" s="21"/>
      <c r="F1167" s="21"/>
    </row>
    <row r="1173" ht="15.75">
      <c r="A1173" s="21"/>
    </row>
    <row r="1179" spans="2:6" ht="15.75">
      <c r="B1179" s="21"/>
      <c r="C1179" s="21"/>
      <c r="D1179" s="21"/>
      <c r="E1179" s="21"/>
      <c r="F1179" s="21"/>
    </row>
    <row r="1185" ht="15.75">
      <c r="A1185" s="21"/>
    </row>
    <row r="1191" spans="2:6" ht="15.75">
      <c r="B1191" s="21"/>
      <c r="C1191" s="21"/>
      <c r="D1191" s="21"/>
      <c r="E1191" s="21"/>
      <c r="F1191" s="21"/>
    </row>
    <row r="1197" ht="15.75">
      <c r="A1197" s="21"/>
    </row>
    <row r="1223" spans="2:6" ht="15.75">
      <c r="B1223" s="21"/>
      <c r="C1223" s="21"/>
      <c r="D1223" s="21"/>
      <c r="E1223" s="21"/>
      <c r="F1223" s="21"/>
    </row>
    <row r="1224" spans="2:6" ht="15.75">
      <c r="B1224" s="22"/>
      <c r="C1224" s="22"/>
      <c r="D1224" s="22"/>
      <c r="E1224" s="22"/>
      <c r="F1224" s="22"/>
    </row>
    <row r="1229" ht="15.75">
      <c r="A1229" s="21"/>
    </row>
    <row r="1230" ht="15.75">
      <c r="A1230" s="22"/>
    </row>
    <row r="1235" spans="2:6" ht="15.75">
      <c r="B1235" s="21"/>
      <c r="C1235" s="21"/>
      <c r="D1235" s="21"/>
      <c r="E1235" s="21"/>
      <c r="F1235" s="21"/>
    </row>
    <row r="1236" spans="2:6" ht="15.75">
      <c r="B1236" s="22"/>
      <c r="C1236" s="22"/>
      <c r="D1236" s="22"/>
      <c r="E1236" s="22"/>
      <c r="F1236" s="22"/>
    </row>
    <row r="1241" ht="15.75">
      <c r="A1241" s="21"/>
    </row>
    <row r="1242" ht="15.75">
      <c r="A1242" s="22"/>
    </row>
    <row r="1247" spans="2:6" ht="15.75">
      <c r="B1247" s="21"/>
      <c r="C1247" s="21"/>
      <c r="D1247" s="21"/>
      <c r="E1247" s="21"/>
      <c r="F1247" s="21"/>
    </row>
    <row r="1253" ht="15.75">
      <c r="A1253" s="21"/>
    </row>
    <row r="1260" spans="2:6" ht="15.75">
      <c r="B1260" s="22"/>
      <c r="C1260" s="22"/>
      <c r="D1260" s="22"/>
      <c r="E1260" s="22"/>
      <c r="F1260" s="22"/>
    </row>
    <row r="1261" spans="2:6" ht="15.75">
      <c r="B1261" s="22"/>
      <c r="C1261" s="22"/>
      <c r="D1261" s="22"/>
      <c r="E1261" s="22"/>
      <c r="F1261" s="22"/>
    </row>
    <row r="1262" spans="2:6" ht="15.75">
      <c r="B1262" s="22"/>
      <c r="C1262" s="22"/>
      <c r="D1262" s="22"/>
      <c r="E1262" s="22"/>
      <c r="F1262" s="22"/>
    </row>
    <row r="1263" spans="2:6" ht="15.75">
      <c r="B1263" s="22"/>
      <c r="C1263" s="22"/>
      <c r="D1263" s="22"/>
      <c r="E1263" s="22"/>
      <c r="F1263" s="22"/>
    </row>
    <row r="1264" spans="2:6" ht="15.75">
      <c r="B1264" s="22"/>
      <c r="C1264" s="22"/>
      <c r="D1264" s="22"/>
      <c r="E1264" s="22"/>
      <c r="F1264" s="22"/>
    </row>
    <row r="1266" ht="15.75">
      <c r="A1266" s="22"/>
    </row>
    <row r="1267" ht="15.75">
      <c r="A1267" s="22"/>
    </row>
    <row r="1268" ht="15.75">
      <c r="A1268" s="22"/>
    </row>
    <row r="1269" ht="15.75">
      <c r="A1269" s="22"/>
    </row>
    <row r="1270" ht="15.75">
      <c r="A1270" s="22"/>
    </row>
    <row r="1282" spans="2:6" ht="15.75">
      <c r="B1282" s="21"/>
      <c r="C1282" s="21"/>
      <c r="D1282" s="21"/>
      <c r="E1282" s="21"/>
      <c r="F1282" s="21"/>
    </row>
    <row r="1283" spans="2:6" ht="15.75">
      <c r="B1283" s="22"/>
      <c r="C1283" s="22"/>
      <c r="D1283" s="22"/>
      <c r="E1283" s="22"/>
      <c r="F1283" s="22"/>
    </row>
    <row r="1287" spans="2:6" ht="15.75">
      <c r="B1287" s="21"/>
      <c r="C1287" s="21"/>
      <c r="D1287" s="21"/>
      <c r="E1287" s="21"/>
      <c r="F1287" s="21"/>
    </row>
    <row r="1288" spans="1:6" ht="15.75">
      <c r="A1288" s="21"/>
      <c r="B1288" s="21"/>
      <c r="C1288" s="21"/>
      <c r="D1288" s="21"/>
      <c r="E1288" s="21"/>
      <c r="F1288" s="21"/>
    </row>
    <row r="1289" ht="15.75">
      <c r="A1289" s="22"/>
    </row>
    <row r="1292" spans="2:6" ht="15.75">
      <c r="B1292" s="21"/>
      <c r="C1292" s="21"/>
      <c r="D1292" s="21"/>
      <c r="E1292" s="21"/>
      <c r="F1292" s="21"/>
    </row>
    <row r="1293" ht="15.75">
      <c r="A1293" s="21"/>
    </row>
    <row r="1294" ht="15.75">
      <c r="A1294" s="21"/>
    </row>
    <row r="1297" spans="2:6" ht="15.75">
      <c r="B1297" s="21"/>
      <c r="C1297" s="21"/>
      <c r="D1297" s="21"/>
      <c r="E1297" s="21"/>
      <c r="F1297" s="21"/>
    </row>
    <row r="1298" ht="15.75">
      <c r="A1298" s="21"/>
    </row>
    <row r="1303" ht="15.75">
      <c r="A1303" s="21"/>
    </row>
    <row r="1304" spans="2:6" ht="15.75">
      <c r="B1304" s="21"/>
      <c r="C1304" s="21"/>
      <c r="D1304" s="21"/>
      <c r="E1304" s="21"/>
      <c r="F1304" s="21"/>
    </row>
    <row r="1309" spans="2:6" ht="15.75">
      <c r="B1309" s="21"/>
      <c r="C1309" s="21"/>
      <c r="D1309" s="21"/>
      <c r="E1309" s="21"/>
      <c r="F1309" s="21"/>
    </row>
    <row r="1310" ht="15.75">
      <c r="A1310" s="21"/>
    </row>
    <row r="1315" ht="15.75">
      <c r="A1315" s="21"/>
    </row>
    <row r="1318" spans="2:6" ht="15.75">
      <c r="B1318" s="21"/>
      <c r="C1318" s="21"/>
      <c r="D1318" s="21"/>
      <c r="E1318" s="21"/>
      <c r="F1318" s="21"/>
    </row>
    <row r="1324" ht="15.75">
      <c r="A1324" s="21"/>
    </row>
    <row r="1325" spans="2:6" ht="15.75">
      <c r="B1325" s="21"/>
      <c r="C1325" s="21"/>
      <c r="D1325" s="21"/>
      <c r="E1325" s="21"/>
      <c r="F1325" s="21"/>
    </row>
    <row r="1326" spans="2:6" ht="15.75">
      <c r="B1326" s="22"/>
      <c r="C1326" s="22"/>
      <c r="D1326" s="22"/>
      <c r="E1326" s="22"/>
      <c r="F1326" s="22"/>
    </row>
    <row r="1330" spans="2:6" ht="15.75">
      <c r="B1330" s="21"/>
      <c r="C1330" s="21"/>
      <c r="D1330" s="21"/>
      <c r="E1330" s="21"/>
      <c r="F1330" s="21"/>
    </row>
    <row r="1331" spans="1:6" ht="15.75">
      <c r="A1331" s="21"/>
      <c r="B1331" s="22"/>
      <c r="C1331" s="22"/>
      <c r="D1331" s="22"/>
      <c r="E1331" s="22"/>
      <c r="F1331" s="22"/>
    </row>
    <row r="1332" ht="15.75">
      <c r="A1332" s="22"/>
    </row>
    <row r="1335" spans="2:6" ht="15.75">
      <c r="B1335" s="21"/>
      <c r="C1335" s="21"/>
      <c r="D1335" s="21"/>
      <c r="E1335" s="21"/>
      <c r="F1335" s="21"/>
    </row>
    <row r="1336" spans="1:6" ht="15.75">
      <c r="A1336" s="21"/>
      <c r="B1336" s="22"/>
      <c r="C1336" s="22"/>
      <c r="D1336" s="22"/>
      <c r="E1336" s="22"/>
      <c r="F1336" s="22"/>
    </row>
    <row r="1337" ht="15.75">
      <c r="A1337" s="22"/>
    </row>
    <row r="1340" spans="2:6" ht="15.75">
      <c r="B1340" s="21"/>
      <c r="C1340" s="21"/>
      <c r="D1340" s="21"/>
      <c r="E1340" s="21"/>
      <c r="F1340" s="21"/>
    </row>
    <row r="1341" ht="15.75">
      <c r="A1341" s="21"/>
    </row>
    <row r="1342" ht="15.75">
      <c r="A1342" s="22"/>
    </row>
    <row r="1346" ht="15.75">
      <c r="A1346" s="21"/>
    </row>
    <row r="1395" spans="2:6" ht="15.75">
      <c r="B1395" s="22"/>
      <c r="C1395" s="22"/>
      <c r="D1395" s="22"/>
      <c r="E1395" s="22"/>
      <c r="F1395" s="22"/>
    </row>
    <row r="1401" ht="15.75">
      <c r="A1401" s="22"/>
    </row>
    <row r="1475" spans="2:6" ht="15.75">
      <c r="B1475" s="4"/>
      <c r="C1475" s="4"/>
      <c r="D1475" s="4"/>
      <c r="E1475" s="4"/>
      <c r="F1475" s="4"/>
    </row>
    <row r="1476" spans="2:6" ht="15.75">
      <c r="B1476" s="4"/>
      <c r="C1476" s="4"/>
      <c r="D1476" s="4"/>
      <c r="E1476" s="4"/>
      <c r="F1476" s="4"/>
    </row>
    <row r="1477" spans="2:6" ht="15.75">
      <c r="B1477" s="4"/>
      <c r="C1477" s="4"/>
      <c r="D1477" s="4"/>
      <c r="E1477" s="4"/>
      <c r="F1477" s="4"/>
    </row>
    <row r="1478" spans="2:6" ht="15.75">
      <c r="B1478" s="4"/>
      <c r="C1478" s="4"/>
      <c r="D1478" s="4"/>
      <c r="E1478" s="4"/>
      <c r="F1478" s="4"/>
    </row>
    <row r="1479" spans="2:6" ht="15.75">
      <c r="B1479" s="4"/>
      <c r="C1479" s="4"/>
      <c r="D1479" s="4"/>
      <c r="E1479" s="4"/>
      <c r="F1479" s="4"/>
    </row>
    <row r="1480" spans="2:6" ht="15.75">
      <c r="B1480" s="4"/>
      <c r="C1480" s="4"/>
      <c r="D1480" s="4"/>
      <c r="E1480" s="4"/>
      <c r="F1480" s="4"/>
    </row>
    <row r="1481" spans="1:6" ht="15.75">
      <c r="A1481" s="4"/>
      <c r="B1481" s="4"/>
      <c r="C1481" s="4"/>
      <c r="D1481" s="4"/>
      <c r="E1481" s="4"/>
      <c r="F1481" s="4"/>
    </row>
    <row r="1482" spans="1:6" ht="15.75">
      <c r="A1482" s="4"/>
      <c r="B1482" s="4"/>
      <c r="C1482" s="4"/>
      <c r="D1482" s="4"/>
      <c r="E1482" s="4"/>
      <c r="F1482" s="4"/>
    </row>
    <row r="1483" spans="1:6" ht="15.75">
      <c r="A1483" s="4"/>
      <c r="B1483" s="4"/>
      <c r="C1483" s="4"/>
      <c r="D1483" s="4"/>
      <c r="E1483" s="4"/>
      <c r="F1483" s="4"/>
    </row>
    <row r="1484" spans="1:6" ht="15.75">
      <c r="A1484" s="4"/>
      <c r="B1484" s="4"/>
      <c r="C1484" s="4"/>
      <c r="D1484" s="4"/>
      <c r="E1484" s="4"/>
      <c r="F1484" s="4"/>
    </row>
    <row r="1485" spans="1:6" ht="15.75">
      <c r="A1485" s="4"/>
      <c r="B1485" s="4"/>
      <c r="C1485" s="4"/>
      <c r="D1485" s="4"/>
      <c r="E1485" s="4"/>
      <c r="F1485" s="4"/>
    </row>
    <row r="1486" ht="15.75">
      <c r="A1486" s="4"/>
    </row>
    <row r="1487" ht="15.75">
      <c r="A1487" s="4"/>
    </row>
    <row r="1488" spans="1:6" ht="15.75">
      <c r="A1488" s="4"/>
      <c r="B1488" s="22"/>
      <c r="C1488" s="22"/>
      <c r="D1488" s="22"/>
      <c r="E1488" s="22"/>
      <c r="F1488" s="22"/>
    </row>
    <row r="1489" ht="15.75">
      <c r="A1489" s="4"/>
    </row>
    <row r="1490" spans="1:6" ht="15.75">
      <c r="A1490" s="4"/>
      <c r="B1490" s="22"/>
      <c r="C1490" s="22"/>
      <c r="D1490" s="22"/>
      <c r="E1490" s="22"/>
      <c r="F1490" s="22"/>
    </row>
    <row r="1491" ht="15.75">
      <c r="A1491" s="4"/>
    </row>
    <row r="1492" spans="2:6" ht="15.75">
      <c r="B1492" s="22"/>
      <c r="C1492" s="22"/>
      <c r="D1492" s="22"/>
      <c r="E1492" s="22"/>
      <c r="F1492" s="22"/>
    </row>
    <row r="1494" ht="15.75">
      <c r="A1494" s="22"/>
    </row>
    <row r="1496" ht="15.75">
      <c r="A1496" s="22"/>
    </row>
    <row r="1498" ht="15.75">
      <c r="A1498" s="22"/>
    </row>
  </sheetData>
  <sheetProtection/>
  <mergeCells count="4">
    <mergeCell ref="A6:G6"/>
    <mergeCell ref="A7:G7"/>
    <mergeCell ref="D1:G1"/>
    <mergeCell ref="D4:G4"/>
  </mergeCells>
  <printOptions/>
  <pageMargins left="0.5511811023622047" right="0.03937007874015748" top="0.35433070866141736" bottom="0.3149606299212598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Быстрова И. В.</cp:lastModifiedBy>
  <cp:lastPrinted>2012-12-25T09:05:10Z</cp:lastPrinted>
  <dcterms:created xsi:type="dcterms:W3CDTF">1996-10-08T23:32:33Z</dcterms:created>
  <dcterms:modified xsi:type="dcterms:W3CDTF">2012-12-27T11:48:53Z</dcterms:modified>
  <cp:category/>
  <cp:version/>
  <cp:contentType/>
  <cp:contentStatus/>
</cp:coreProperties>
</file>