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Прил №7" sheetId="1" r:id="rId1"/>
  </sheets>
  <definedNames/>
  <calcPr fullCalcOnLoad="1"/>
</workbook>
</file>

<file path=xl/sharedStrings.xml><?xml version="1.0" encoding="utf-8"?>
<sst xmlns="http://schemas.openxmlformats.org/spreadsheetml/2006/main" count="525" uniqueCount="183">
  <si>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</si>
  <si>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</si>
  <si>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</si>
  <si>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</si>
  <si>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</si>
  <si>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</si>
  <si>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</si>
  <si>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</si>
  <si>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</si>
  <si>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</si>
  <si>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</si>
  <si>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0409</t>
  </si>
  <si>
    <t>Коммунальное хозяйство</t>
  </si>
  <si>
    <t>0502</t>
  </si>
  <si>
    <t>Телевидение и радиовещание</t>
  </si>
  <si>
    <t>0803</t>
  </si>
  <si>
    <t>Периодическая печать и издательства</t>
  </si>
  <si>
    <t>0804</t>
  </si>
  <si>
    <t>0902</t>
  </si>
  <si>
    <t>Наименование разделов и подразделов</t>
  </si>
  <si>
    <t>Целевая  статья</t>
  </si>
  <si>
    <t>Вид расхода</t>
  </si>
  <si>
    <t>000 00 00</t>
  </si>
  <si>
    <t>000</t>
  </si>
  <si>
    <t>001 00 00</t>
  </si>
  <si>
    <t>006</t>
  </si>
  <si>
    <t>Расходы за счет доходов от предпринимательской и иной приносящей доход деятельности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</si>
  <si>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</si>
  <si>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</si>
  <si>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</si>
  <si>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</si>
  <si>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</si>
  <si>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</si>
  <si>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Резервные фонды органов местного самоуправления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</si>
  <si>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</si>
  <si>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</si>
  <si>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</si>
  <si>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формирования(органы, подразделения)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</si>
  <si>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</si>
  <si>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</si>
  <si>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</si>
  <si>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</si>
  <si>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</si>
  <si>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</si>
  <si>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351 00 00</t>
  </si>
  <si>
    <t>412</t>
  </si>
  <si>
    <t>Обеспечение деятельности подведомственных учреждений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</si>
  <si>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</si>
  <si>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Библиотеки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</si>
  <si>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</si>
  <si>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</si>
  <si>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</si>
  <si>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Периодическая печать</t>
  </si>
  <si>
    <t>456 00 00</t>
  </si>
  <si>
    <t>512 00 00</t>
  </si>
  <si>
    <t>442 00 00</t>
  </si>
  <si>
    <t>Мобилизационная и вневойсковая подготовка</t>
  </si>
  <si>
    <t>к решению Совета депутатов</t>
  </si>
  <si>
    <t>Кобринского сельского поселения</t>
  </si>
  <si>
    <t>раздел</t>
  </si>
  <si>
    <t xml:space="preserve">  Подраздел</t>
  </si>
  <si>
    <t>01</t>
  </si>
  <si>
    <t>12</t>
  </si>
  <si>
    <t>070 05 00</t>
  </si>
  <si>
    <t>Прочие расходы</t>
  </si>
  <si>
    <t>013</t>
  </si>
  <si>
    <t>08</t>
  </si>
  <si>
    <t>00</t>
  </si>
  <si>
    <t xml:space="preserve">Культура </t>
  </si>
  <si>
    <t>440 99 00</t>
  </si>
  <si>
    <t>Выполнение функций бюджетными учреждениями</t>
  </si>
  <si>
    <t>001</t>
  </si>
  <si>
    <t>442 99 00</t>
  </si>
  <si>
    <t>11</t>
  </si>
  <si>
    <t>04</t>
  </si>
  <si>
    <t>017</t>
  </si>
  <si>
    <t>521 06 00</t>
  </si>
  <si>
    <t>Иные межбюджетные трансферты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</si>
  <si>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</si>
  <si>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</si>
  <si>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</si>
  <si>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001 36 00</t>
  </si>
  <si>
    <t>Выполнение функций органами местного самоуправления</t>
  </si>
  <si>
    <t>500</t>
  </si>
  <si>
    <t xml:space="preserve">Предупреждение и ликвидация последствий чрезвычайных ситуаций природного и техногенного характера,гражданская оборона   </t>
  </si>
  <si>
    <t>09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</si>
  <si>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</si>
  <si>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</si>
  <si>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</si>
  <si>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</si>
  <si>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</si>
  <si>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</si>
  <si>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202 67 00</t>
  </si>
  <si>
    <t>Субсидии юридическим лицам</t>
  </si>
  <si>
    <t>Благоустройство</t>
  </si>
  <si>
    <t>05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</si>
  <si>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</si>
  <si>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</si>
  <si>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</si>
  <si>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</si>
  <si>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</si>
  <si>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</si>
  <si>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</si>
  <si>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</si>
  <si>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</si>
  <si>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</si>
  <si>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</si>
  <si>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</si>
  <si>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</si>
  <si>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</si>
  <si>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002 04 00</t>
  </si>
  <si>
    <t>Глава местной администрации(исполнительно - распорядительного органа муниципального образования)</t>
  </si>
  <si>
    <t>002 08 00</t>
  </si>
  <si>
    <t xml:space="preserve">Мероприятия в области коммунального хозяйства </t>
  </si>
  <si>
    <t>351 05 00</t>
  </si>
  <si>
    <t>Жилищное хозяйство</t>
  </si>
  <si>
    <t>Другие вопросы в области национальной экономике</t>
  </si>
  <si>
    <t>07</t>
  </si>
  <si>
    <t>Молодежная политика и оздоровление детей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</si>
  <si>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</si>
  <si>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</si>
  <si>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090 02 00</t>
  </si>
  <si>
    <t>350 00 00</t>
  </si>
  <si>
    <t>Капитальный ремонт жилищного фонда и муниципального жилищного фонда</t>
  </si>
  <si>
    <t>Проведение мероприятий для детей и молодежи</t>
  </si>
  <si>
    <t>431 01 00</t>
  </si>
  <si>
    <t>450 85 00</t>
  </si>
  <si>
    <t>Мероприятия в области строительства, архитектуры и градостроительства</t>
  </si>
  <si>
    <t>Пенсионное обеспечение</t>
  </si>
  <si>
    <t>Доплата к пенсиям государственных служащих и муниципальных служащих</t>
  </si>
  <si>
    <t>491 01 00</t>
  </si>
  <si>
    <t>005</t>
  </si>
  <si>
    <t>Общеэкономические вопросы</t>
  </si>
  <si>
    <t>Реализация доп.мероприятий направленных на снижение напр. на рынке труда</t>
  </si>
  <si>
    <t>510 03 00</t>
  </si>
  <si>
    <t>Выполнение функций бюджетными учреждениями (МУ ЦК Кобринского поселения платные)</t>
  </si>
  <si>
    <t>Выполнение функций органами местного самоуправления (Адм)</t>
  </si>
  <si>
    <t>092 03 00</t>
  </si>
  <si>
    <t>795 40 00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</si>
  <si>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</si>
  <si>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МЦП "Повышение безопасности дорожного движения в Кобринском сельском поселении в 2008-2012 г.г."</t>
  </si>
  <si>
    <t>795 15 00</t>
  </si>
  <si>
    <t>Мероприятия в области здравоохранения, спорта, физической культуры, туризма</t>
  </si>
  <si>
    <t>512 97 00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</si>
  <si>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 местного самоуправления</t>
  </si>
  <si>
    <t>Массовый спорт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</si>
  <si>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бюджентов муниципальных районов на осуществление части полномочий по решению воросов местного значения  в соответствии с заключенными соглашениями </t>
  </si>
  <si>
    <t>Другие воросы в области физической культуры и спорта</t>
  </si>
  <si>
    <t>13</t>
  </si>
  <si>
    <t>МЦП "Развитие муниципальной службы в Кобринском сельском поселении на 2011-2013 г.г."</t>
  </si>
  <si>
    <t>795 39 00</t>
  </si>
  <si>
    <t>14</t>
  </si>
  <si>
    <t>247 00 00</t>
  </si>
  <si>
    <t>330 82 00</t>
  </si>
  <si>
    <t>350 03 00</t>
  </si>
  <si>
    <t>350 02 00</t>
  </si>
  <si>
    <t>Проведение мероприятий, осуществляемых органами местного самоуправления</t>
  </si>
  <si>
    <t>092 00 00</t>
  </si>
  <si>
    <t>Социальные выплаты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</si>
  <si>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</si>
  <si>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</si>
  <si>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</si>
  <si>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</si>
  <si>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</si>
  <si>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</si>
  <si>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</si>
  <si>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</si>
  <si>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>ФИЗИЧЕСКАЯ КУЛЬТУРА И СПОРТ</t>
  </si>
  <si>
    <t>МКУ "ЦК Кобринского поселения"</t>
  </si>
  <si>
    <t>Администрация Кобринского сельского поселения</t>
  </si>
  <si>
    <t>2.</t>
  </si>
  <si>
    <t>1.</t>
  </si>
  <si>
    <t>Бюджет на 2012    сумма (тыс.руб.)</t>
  </si>
  <si>
    <t>Приложение  7</t>
  </si>
  <si>
    <t>Ведомственная структура расходов бюджета Кобринского сельского поселения на 2012 год</t>
  </si>
  <si>
    <t>Дорожное хозяйство</t>
  </si>
  <si>
    <t>522 40 00</t>
  </si>
  <si>
    <t>ДЦП "Совершенствование и развитие автомобильных дорог ЛО на 2009-2020 г"</t>
  </si>
  <si>
    <t>340 03 00</t>
  </si>
  <si>
    <t>Мероприятия в области социальной политики</t>
  </si>
  <si>
    <t>514 01 00</t>
  </si>
  <si>
    <t>514 01 10</t>
  </si>
  <si>
    <t>№ 65 от 29 ноября 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</si>
</sst>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vertical="top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0" fontId="1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2" fillId="0" borderId="1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top"/>
    </xf>
    <xf numFmtId="164" fontId="2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center" wrapText="1"/>
      <protection locked="0"/>
    </xf>
    <xf numFmtId="164" fontId="5" fillId="0" borderId="10" xfId="0" applyNumberFormat="1" applyFont="1" applyBorder="1" applyAlignment="1">
      <alignment horizontal="center" vertical="top"/>
    </xf>
    <xf numFmtId="0" fontId="2" fillId="22" borderId="10" xfId="0" applyFont="1" applyFill="1" applyBorder="1" applyAlignment="1">
      <alignment vertical="top"/>
    </xf>
    <xf numFmtId="49" fontId="2" fillId="22" borderId="10" xfId="0" applyNumberFormat="1" applyFont="1" applyFill="1" applyBorder="1" applyAlignment="1">
      <alignment horizontal="center" vertical="center" wrapText="1"/>
    </xf>
    <xf numFmtId="164" fontId="2" fillId="22" borderId="10" xfId="0" applyNumberFormat="1" applyFont="1" applyFill="1" applyBorder="1" applyAlignment="1">
      <alignment horizontal="center" vertical="center" wrapText="1"/>
    </xf>
    <xf numFmtId="49" fontId="2" fillId="22" borderId="10" xfId="0" applyNumberFormat="1" applyFont="1" applyFill="1" applyBorder="1" applyAlignment="1">
      <alignment horizontal="justify" vertical="center" wrapText="1"/>
    </xf>
    <xf numFmtId="164" fontId="2" fillId="22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11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6"/>
  <sheetViews>
    <sheetView tabSelected="1" zoomScalePageLayoutView="0" workbookViewId="0" topLeftCell="A1">
      <selection activeCell="D4" sqref="D4:G4"/>
    </sheetView>
  </sheetViews>
  <sheetFormatPr defaultColWidth="8.8515625" defaultRowHeight="12.75"/>
  <cols>
    <col min="1" max="1" width="3.00390625" style="2" customWidth="1"/>
    <col min="2" max="2" width="64.140625" style="2" customWidth="1"/>
    <col min="3" max="3" width="7.28125" style="2" customWidth="1"/>
    <col min="4" max="4" width="6.140625" style="2" customWidth="1"/>
    <col min="5" max="5" width="10.00390625" style="2" customWidth="1"/>
    <col min="6" max="6" width="6.28125" style="2" customWidth="1"/>
    <col min="7" max="7" width="11.57421875" style="4" customWidth="1"/>
    <col min="8" max="16384" width="8.8515625" style="1" customWidth="1"/>
  </cols>
  <sheetData>
    <row r="1" spans="4:16" ht="15.75">
      <c r="D1" s="59" t="s">
        <v>173</v>
      </c>
      <c r="E1" s="59"/>
      <c r="F1" s="59"/>
      <c r="G1" s="59"/>
      <c r="H1" s="3"/>
      <c r="I1" s="3"/>
      <c r="J1" s="3"/>
      <c r="K1" s="3"/>
      <c r="L1" s="3"/>
      <c r="M1" s="3"/>
      <c r="N1" s="3"/>
      <c r="O1" s="3"/>
      <c r="P1" s="3"/>
    </row>
    <row r="2" spans="4:16" ht="15.75">
      <c r="D2" s="41" t="s">
        <v>57</v>
      </c>
      <c r="E2" s="41"/>
      <c r="F2" s="41"/>
      <c r="G2" s="3"/>
      <c r="H2" s="3"/>
      <c r="I2" s="3"/>
      <c r="J2" s="3"/>
      <c r="K2" s="3"/>
      <c r="L2" s="3"/>
      <c r="M2" s="3"/>
      <c r="N2" s="3"/>
      <c r="O2" s="3"/>
      <c r="P2" s="3"/>
    </row>
    <row r="3" spans="4:16" ht="15.75">
      <c r="D3" s="41" t="s">
        <v>58</v>
      </c>
      <c r="E3" s="41"/>
      <c r="F3" s="41"/>
      <c r="G3" s="3"/>
      <c r="H3" s="3"/>
      <c r="I3" s="3"/>
      <c r="J3" s="3"/>
      <c r="K3" s="3"/>
      <c r="L3" s="3"/>
      <c r="M3" s="3"/>
      <c r="N3" s="3"/>
      <c r="O3" s="3"/>
      <c r="P3" s="3"/>
    </row>
    <row r="4" spans="4:16" ht="15.75">
      <c r="D4" s="60" t="s">
        <v>182</v>
      </c>
      <c r="E4" s="60"/>
      <c r="F4" s="60"/>
      <c r="G4" s="60"/>
      <c r="H4" s="27"/>
      <c r="I4" s="27"/>
      <c r="J4" s="27"/>
      <c r="K4" s="27"/>
      <c r="L4" s="27"/>
      <c r="M4" s="27"/>
      <c r="N4" s="27"/>
      <c r="O4" s="27"/>
      <c r="P4" s="27"/>
    </row>
    <row r="5" ht="15" customHeight="1"/>
    <row r="6" spans="1:7" ht="48" customHeight="1">
      <c r="A6" s="57" t="s">
        <v>174</v>
      </c>
      <c r="B6" s="58"/>
      <c r="C6" s="58"/>
      <c r="D6" s="58"/>
      <c r="E6" s="58"/>
      <c r="F6" s="58"/>
      <c r="G6" s="58"/>
    </row>
    <row r="7" spans="1:7" ht="9.75" customHeight="1">
      <c r="A7" s="57"/>
      <c r="B7" s="58"/>
      <c r="C7" s="58"/>
      <c r="D7" s="58"/>
      <c r="E7" s="58"/>
      <c r="F7" s="58"/>
      <c r="G7" s="58"/>
    </row>
    <row r="8" spans="1:7" ht="63">
      <c r="A8" s="5"/>
      <c r="B8" s="6" t="s">
        <v>19</v>
      </c>
      <c r="C8" s="6" t="s">
        <v>59</v>
      </c>
      <c r="D8" s="6" t="s">
        <v>60</v>
      </c>
      <c r="E8" s="6" t="s">
        <v>20</v>
      </c>
      <c r="F8" s="6" t="s">
        <v>21</v>
      </c>
      <c r="G8" s="7" t="s">
        <v>172</v>
      </c>
    </row>
    <row r="9" spans="1:7" ht="18.75" customHeight="1">
      <c r="A9" s="51" t="s">
        <v>171</v>
      </c>
      <c r="B9" s="52" t="s">
        <v>169</v>
      </c>
      <c r="C9" s="52"/>
      <c r="D9" s="52"/>
      <c r="E9" s="52"/>
      <c r="F9" s="52"/>
      <c r="G9" s="53">
        <f>G10+G46+G50+G59+G75+G107+G111+G118+G127</f>
        <v>25278.704999999998</v>
      </c>
    </row>
    <row r="10" spans="1:7" ht="19.5" customHeight="1">
      <c r="A10" s="8"/>
      <c r="B10" s="28" t="s">
        <v>159</v>
      </c>
      <c r="C10" s="29" t="s">
        <v>61</v>
      </c>
      <c r="D10" s="31" t="s">
        <v>67</v>
      </c>
      <c r="E10" s="31"/>
      <c r="F10" s="31"/>
      <c r="G10" s="45">
        <f>G11+G15+G26+G40</f>
        <v>7416.5</v>
      </c>
    </row>
    <row r="11" spans="1:7" ht="63" customHeight="1">
      <c r="A11" s="8"/>
      <c r="B11" s="28" t="s">
        <v>144</v>
      </c>
      <c r="C11" s="31" t="s">
        <v>61</v>
      </c>
      <c r="D11" s="31" t="s">
        <v>79</v>
      </c>
      <c r="E11" s="31"/>
      <c r="F11" s="31"/>
      <c r="G11" s="45">
        <f>G12</f>
        <v>413.8</v>
      </c>
    </row>
    <row r="12" spans="1:7" ht="52.5" customHeight="1">
      <c r="A12" s="8"/>
      <c r="B12" s="9" t="s">
        <v>104</v>
      </c>
      <c r="C12" s="31" t="s">
        <v>61</v>
      </c>
      <c r="D12" s="31" t="s">
        <v>79</v>
      </c>
      <c r="E12" s="31" t="s">
        <v>105</v>
      </c>
      <c r="F12" s="31"/>
      <c r="G12" s="42">
        <f>G13</f>
        <v>413.8</v>
      </c>
    </row>
    <row r="13" spans="1:7" ht="30.75" customHeight="1">
      <c r="A13" s="8"/>
      <c r="B13" s="12" t="s">
        <v>106</v>
      </c>
      <c r="C13" s="6" t="s">
        <v>61</v>
      </c>
      <c r="D13" s="46" t="s">
        <v>79</v>
      </c>
      <c r="E13" s="46" t="s">
        <v>107</v>
      </c>
      <c r="F13" s="46"/>
      <c r="G13" s="43">
        <f>G14</f>
        <v>413.8</v>
      </c>
    </row>
    <row r="14" spans="1:7" ht="24.75" customHeight="1">
      <c r="A14" s="8"/>
      <c r="B14" s="12" t="s">
        <v>82</v>
      </c>
      <c r="C14" s="6" t="s">
        <v>61</v>
      </c>
      <c r="D14" s="46" t="s">
        <v>79</v>
      </c>
      <c r="E14" s="46" t="s">
        <v>107</v>
      </c>
      <c r="F14" s="46" t="s">
        <v>83</v>
      </c>
      <c r="G14" s="43">
        <v>413.8</v>
      </c>
    </row>
    <row r="15" spans="1:7" ht="53.25" customHeight="1">
      <c r="A15" s="33"/>
      <c r="B15" s="26" t="s">
        <v>108</v>
      </c>
      <c r="C15" s="29" t="s">
        <v>61</v>
      </c>
      <c r="D15" s="29" t="s">
        <v>74</v>
      </c>
      <c r="E15" s="29"/>
      <c r="F15" s="29"/>
      <c r="G15" s="44">
        <f>G20+G22+G24</f>
        <v>6686.400000000001</v>
      </c>
    </row>
    <row r="16" spans="1:7" ht="0" customHeight="1" hidden="1">
      <c r="A16" s="8"/>
      <c r="B16" s="13" t="s">
        <v>26</v>
      </c>
      <c r="C16" s="29"/>
      <c r="D16" s="6" t="s">
        <v>0</v>
      </c>
      <c r="E16" s="6" t="s">
        <v>24</v>
      </c>
      <c r="F16" s="6" t="s">
        <v>25</v>
      </c>
      <c r="G16" s="43"/>
    </row>
    <row r="17" spans="1:7" ht="15" customHeight="1" hidden="1">
      <c r="A17" s="8"/>
      <c r="B17" s="13" t="s">
        <v>27</v>
      </c>
      <c r="C17" s="29"/>
      <c r="D17" s="6" t="s">
        <v>28</v>
      </c>
      <c r="E17" s="6" t="s">
        <v>22</v>
      </c>
      <c r="F17" s="6" t="s">
        <v>23</v>
      </c>
      <c r="G17" s="43">
        <f>G18</f>
        <v>0</v>
      </c>
    </row>
    <row r="18" spans="1:7" ht="15" customHeight="1" hidden="1">
      <c r="A18" s="8"/>
      <c r="B18" s="13" t="s">
        <v>29</v>
      </c>
      <c r="C18" s="29"/>
      <c r="D18" s="6" t="s">
        <v>28</v>
      </c>
      <c r="E18" s="6" t="s">
        <v>30</v>
      </c>
      <c r="F18" s="6" t="s">
        <v>23</v>
      </c>
      <c r="G18" s="43">
        <f>G19</f>
        <v>0</v>
      </c>
    </row>
    <row r="19" spans="1:7" ht="15" customHeight="1" hidden="1">
      <c r="A19" s="8"/>
      <c r="B19" s="13" t="s">
        <v>31</v>
      </c>
      <c r="C19" s="29"/>
      <c r="D19" s="6" t="s">
        <v>28</v>
      </c>
      <c r="E19" s="6" t="s">
        <v>30</v>
      </c>
      <c r="F19" s="6" t="s">
        <v>32</v>
      </c>
      <c r="G19" s="43"/>
    </row>
    <row r="20" spans="1:7" ht="18" customHeight="1">
      <c r="A20" s="8"/>
      <c r="B20" s="9" t="s">
        <v>109</v>
      </c>
      <c r="C20" s="31" t="s">
        <v>61</v>
      </c>
      <c r="D20" s="31" t="s">
        <v>74</v>
      </c>
      <c r="E20" s="31" t="s">
        <v>110</v>
      </c>
      <c r="F20" s="31"/>
      <c r="G20" s="42">
        <f>G21</f>
        <v>5574.400000000001</v>
      </c>
    </row>
    <row r="21" spans="1:7" ht="17.25" customHeight="1">
      <c r="A21" s="8"/>
      <c r="B21" s="12" t="s">
        <v>82</v>
      </c>
      <c r="C21" s="32" t="s">
        <v>61</v>
      </c>
      <c r="D21" s="6" t="s">
        <v>74</v>
      </c>
      <c r="E21" s="6" t="s">
        <v>110</v>
      </c>
      <c r="F21" s="6" t="s">
        <v>83</v>
      </c>
      <c r="G21" s="43">
        <f>5466.6-50+157.8</f>
        <v>5574.400000000001</v>
      </c>
    </row>
    <row r="22" spans="1:7" ht="33" customHeight="1">
      <c r="A22" s="8"/>
      <c r="B22" s="15" t="s">
        <v>111</v>
      </c>
      <c r="C22" s="31" t="s">
        <v>61</v>
      </c>
      <c r="D22" s="31" t="s">
        <v>74</v>
      </c>
      <c r="E22" s="31" t="s">
        <v>112</v>
      </c>
      <c r="F22" s="31"/>
      <c r="G22" s="42">
        <f>G23</f>
        <v>883.8000000000001</v>
      </c>
    </row>
    <row r="23" spans="1:7" ht="15" customHeight="1">
      <c r="A23" s="8"/>
      <c r="B23" s="12" t="s">
        <v>82</v>
      </c>
      <c r="C23" s="32" t="s">
        <v>61</v>
      </c>
      <c r="D23" s="6" t="s">
        <v>74</v>
      </c>
      <c r="E23" s="6" t="s">
        <v>112</v>
      </c>
      <c r="F23" s="6" t="s">
        <v>83</v>
      </c>
      <c r="G23" s="43">
        <f>805.2+78.6</f>
        <v>883.8000000000001</v>
      </c>
    </row>
    <row r="24" spans="1:7" ht="86.25" customHeight="1">
      <c r="A24" s="8"/>
      <c r="B24" s="49" t="s">
        <v>146</v>
      </c>
      <c r="C24" s="32" t="s">
        <v>61</v>
      </c>
      <c r="D24" s="6" t="s">
        <v>74</v>
      </c>
      <c r="E24" s="6" t="s">
        <v>76</v>
      </c>
      <c r="F24" s="6"/>
      <c r="G24" s="43">
        <f>G25</f>
        <v>228.2</v>
      </c>
    </row>
    <row r="25" spans="1:7" ht="18.75" customHeight="1">
      <c r="A25" s="8"/>
      <c r="B25" s="12" t="s">
        <v>77</v>
      </c>
      <c r="C25" s="32" t="s">
        <v>61</v>
      </c>
      <c r="D25" s="6" t="s">
        <v>74</v>
      </c>
      <c r="E25" s="6" t="s">
        <v>76</v>
      </c>
      <c r="F25" s="6" t="s">
        <v>75</v>
      </c>
      <c r="G25" s="43">
        <v>228.2</v>
      </c>
    </row>
    <row r="26" spans="1:7" ht="20.25" customHeight="1">
      <c r="A26" s="10"/>
      <c r="B26" s="26" t="s">
        <v>1</v>
      </c>
      <c r="C26" s="29" t="s">
        <v>61</v>
      </c>
      <c r="D26" s="29" t="s">
        <v>73</v>
      </c>
      <c r="E26" s="29"/>
      <c r="F26" s="29"/>
      <c r="G26" s="44">
        <f>G27</f>
        <v>30.4</v>
      </c>
    </row>
    <row r="27" spans="1:7" ht="15" customHeight="1">
      <c r="A27" s="8"/>
      <c r="B27" s="28" t="s">
        <v>33</v>
      </c>
      <c r="C27" s="31" t="s">
        <v>61</v>
      </c>
      <c r="D27" s="31" t="s">
        <v>73</v>
      </c>
      <c r="E27" s="31" t="s">
        <v>63</v>
      </c>
      <c r="F27" s="31"/>
      <c r="G27" s="42">
        <f>G39</f>
        <v>30.4</v>
      </c>
    </row>
    <row r="28" spans="1:7" s="16" customFormat="1" ht="0" customHeight="1" hidden="1">
      <c r="A28" s="14"/>
      <c r="B28" s="15" t="s">
        <v>2</v>
      </c>
      <c r="C28" s="32"/>
      <c r="D28" s="47" t="s">
        <v>3</v>
      </c>
      <c r="E28" s="47" t="s">
        <v>22</v>
      </c>
      <c r="F28" s="47" t="s">
        <v>23</v>
      </c>
      <c r="G28" s="42">
        <f>G29+G32</f>
        <v>0</v>
      </c>
    </row>
    <row r="29" spans="1:7" ht="7.5" customHeight="1" hidden="1">
      <c r="A29" s="5"/>
      <c r="B29" s="11" t="s">
        <v>4</v>
      </c>
      <c r="C29" s="32"/>
      <c r="D29" s="6" t="s">
        <v>5</v>
      </c>
      <c r="E29" s="6" t="s">
        <v>22</v>
      </c>
      <c r="F29" s="6" t="s">
        <v>23</v>
      </c>
      <c r="G29" s="43">
        <f>G30</f>
        <v>0</v>
      </c>
    </row>
    <row r="30" spans="1:7" ht="28.5" customHeight="1" hidden="1">
      <c r="A30" s="5"/>
      <c r="B30" s="11" t="s">
        <v>34</v>
      </c>
      <c r="C30" s="32"/>
      <c r="D30" s="6" t="s">
        <v>5</v>
      </c>
      <c r="E30" s="6" t="s">
        <v>35</v>
      </c>
      <c r="F30" s="6" t="s">
        <v>23</v>
      </c>
      <c r="G30" s="43">
        <f>G31</f>
        <v>0</v>
      </c>
    </row>
    <row r="31" spans="1:7" ht="47.25" hidden="1">
      <c r="A31" s="5"/>
      <c r="B31" s="11" t="s">
        <v>36</v>
      </c>
      <c r="C31" s="32"/>
      <c r="D31" s="6" t="s">
        <v>5</v>
      </c>
      <c r="E31" s="6" t="s">
        <v>35</v>
      </c>
      <c r="F31" s="6">
        <v>260</v>
      </c>
      <c r="G31" s="43"/>
    </row>
    <row r="32" spans="1:7" ht="15.75" hidden="1">
      <c r="A32" s="17"/>
      <c r="B32" s="12" t="s">
        <v>6</v>
      </c>
      <c r="C32" s="32"/>
      <c r="D32" s="46" t="s">
        <v>7</v>
      </c>
      <c r="E32" s="46" t="s">
        <v>22</v>
      </c>
      <c r="F32" s="46" t="s">
        <v>23</v>
      </c>
      <c r="G32" s="43">
        <f>G33</f>
        <v>0</v>
      </c>
    </row>
    <row r="33" spans="1:7" ht="15.75" hidden="1">
      <c r="A33" s="17"/>
      <c r="B33" s="12" t="s">
        <v>37</v>
      </c>
      <c r="C33" s="32"/>
      <c r="D33" s="46" t="s">
        <v>7</v>
      </c>
      <c r="E33" s="46" t="s">
        <v>38</v>
      </c>
      <c r="F33" s="46" t="s">
        <v>23</v>
      </c>
      <c r="G33" s="43">
        <f>G34</f>
        <v>0</v>
      </c>
    </row>
    <row r="34" spans="1:7" ht="36.75" customHeight="1" hidden="1">
      <c r="A34" s="17"/>
      <c r="B34" s="12" t="s">
        <v>39</v>
      </c>
      <c r="C34" s="32"/>
      <c r="D34" s="46" t="s">
        <v>7</v>
      </c>
      <c r="E34" s="46" t="s">
        <v>38</v>
      </c>
      <c r="F34" s="46" t="s">
        <v>40</v>
      </c>
      <c r="G34" s="43"/>
    </row>
    <row r="35" spans="1:7" ht="18.75" customHeight="1" hidden="1">
      <c r="A35" s="8"/>
      <c r="B35" s="18" t="s">
        <v>8</v>
      </c>
      <c r="C35" s="38"/>
      <c r="D35" s="35" t="s">
        <v>9</v>
      </c>
      <c r="E35" s="35" t="s">
        <v>22</v>
      </c>
      <c r="F35" s="35" t="s">
        <v>23</v>
      </c>
      <c r="G35" s="43">
        <f>G36</f>
        <v>0</v>
      </c>
    </row>
    <row r="36" spans="1:7" ht="19.5" customHeight="1" hidden="1">
      <c r="A36" s="10"/>
      <c r="B36" s="11" t="s">
        <v>10</v>
      </c>
      <c r="C36" s="32"/>
      <c r="D36" s="6" t="s">
        <v>11</v>
      </c>
      <c r="E36" s="6" t="s">
        <v>22</v>
      </c>
      <c r="F36" s="6" t="s">
        <v>23</v>
      </c>
      <c r="G36" s="43">
        <f>G37</f>
        <v>0</v>
      </c>
    </row>
    <row r="37" spans="1:7" ht="19.5" customHeight="1" hidden="1">
      <c r="A37" s="8"/>
      <c r="B37" s="11" t="s">
        <v>41</v>
      </c>
      <c r="C37" s="32"/>
      <c r="D37" s="6" t="s">
        <v>11</v>
      </c>
      <c r="E37" s="6" t="s">
        <v>42</v>
      </c>
      <c r="F37" s="6" t="s">
        <v>23</v>
      </c>
      <c r="G37" s="43">
        <f>G38</f>
        <v>0</v>
      </c>
    </row>
    <row r="38" spans="1:7" ht="19.5" customHeight="1" hidden="1">
      <c r="A38" s="8"/>
      <c r="B38" s="11" t="s">
        <v>43</v>
      </c>
      <c r="C38" s="32"/>
      <c r="D38" s="6" t="s">
        <v>11</v>
      </c>
      <c r="E38" s="6" t="s">
        <v>42</v>
      </c>
      <c r="F38" s="6">
        <v>382</v>
      </c>
      <c r="G38" s="43"/>
    </row>
    <row r="39" spans="1:7" ht="19.5" customHeight="1">
      <c r="A39" s="8"/>
      <c r="B39" s="11" t="s">
        <v>64</v>
      </c>
      <c r="C39" s="32" t="s">
        <v>61</v>
      </c>
      <c r="D39" s="6" t="s">
        <v>73</v>
      </c>
      <c r="E39" s="6" t="s">
        <v>63</v>
      </c>
      <c r="F39" s="6" t="s">
        <v>65</v>
      </c>
      <c r="G39" s="43">
        <v>30.4</v>
      </c>
    </row>
    <row r="40" spans="1:7" ht="19.5" customHeight="1">
      <c r="A40" s="8"/>
      <c r="B40" s="22" t="s">
        <v>120</v>
      </c>
      <c r="C40" s="31" t="s">
        <v>61</v>
      </c>
      <c r="D40" s="31" t="s">
        <v>148</v>
      </c>
      <c r="E40" s="31"/>
      <c r="F40" s="31"/>
      <c r="G40" s="42">
        <f>G41+G43+G45</f>
        <v>285.9</v>
      </c>
    </row>
    <row r="41" spans="1:7" ht="33.75" customHeight="1">
      <c r="A41" s="8"/>
      <c r="B41" s="9" t="s">
        <v>119</v>
      </c>
      <c r="C41" s="31" t="s">
        <v>61</v>
      </c>
      <c r="D41" s="31" t="s">
        <v>148</v>
      </c>
      <c r="E41" s="31" t="s">
        <v>121</v>
      </c>
      <c r="F41" s="31"/>
      <c r="G41" s="42">
        <f>G42</f>
        <v>100</v>
      </c>
    </row>
    <row r="42" spans="1:7" ht="21.75" customHeight="1">
      <c r="A42" s="8"/>
      <c r="B42" s="11" t="s">
        <v>82</v>
      </c>
      <c r="C42" s="32" t="s">
        <v>61</v>
      </c>
      <c r="D42" s="6" t="s">
        <v>148</v>
      </c>
      <c r="E42" s="6" t="s">
        <v>121</v>
      </c>
      <c r="F42" s="6" t="s">
        <v>83</v>
      </c>
      <c r="G42" s="43">
        <v>100</v>
      </c>
    </row>
    <row r="43" spans="1:7" ht="38.25" customHeight="1">
      <c r="A43" s="8"/>
      <c r="B43" s="11" t="s">
        <v>156</v>
      </c>
      <c r="C43" s="32" t="s">
        <v>61</v>
      </c>
      <c r="D43" s="6" t="s">
        <v>148</v>
      </c>
      <c r="E43" s="6" t="s">
        <v>157</v>
      </c>
      <c r="F43" s="6"/>
      <c r="G43" s="43">
        <f>G44</f>
        <v>165.9</v>
      </c>
    </row>
    <row r="44" spans="1:7" ht="21.75" customHeight="1">
      <c r="A44" s="8"/>
      <c r="B44" s="11" t="s">
        <v>82</v>
      </c>
      <c r="C44" s="32" t="s">
        <v>61</v>
      </c>
      <c r="D44" s="6" t="s">
        <v>148</v>
      </c>
      <c r="E44" s="6" t="s">
        <v>137</v>
      </c>
      <c r="F44" s="6" t="s">
        <v>83</v>
      </c>
      <c r="G44" s="43">
        <f>180-14.1</f>
        <v>165.9</v>
      </c>
    </row>
    <row r="45" spans="1:7" ht="37.5" customHeight="1">
      <c r="A45" s="8"/>
      <c r="B45" s="11" t="s">
        <v>149</v>
      </c>
      <c r="C45" s="32" t="s">
        <v>61</v>
      </c>
      <c r="D45" s="6" t="s">
        <v>148</v>
      </c>
      <c r="E45" s="6" t="s">
        <v>150</v>
      </c>
      <c r="F45" s="6" t="s">
        <v>83</v>
      </c>
      <c r="G45" s="43">
        <v>20</v>
      </c>
    </row>
    <row r="46" spans="1:7" ht="19.5" customHeight="1">
      <c r="A46" s="8"/>
      <c r="B46" s="26" t="s">
        <v>160</v>
      </c>
      <c r="C46" s="29" t="s">
        <v>78</v>
      </c>
      <c r="D46" s="29"/>
      <c r="E46" s="29"/>
      <c r="F46" s="29"/>
      <c r="G46" s="44">
        <f>G47</f>
        <v>290.394</v>
      </c>
    </row>
    <row r="47" spans="1:7" ht="19.5" customHeight="1">
      <c r="A47" s="8"/>
      <c r="B47" s="26" t="s">
        <v>56</v>
      </c>
      <c r="C47" s="29" t="s">
        <v>78</v>
      </c>
      <c r="D47" s="29" t="s">
        <v>79</v>
      </c>
      <c r="E47" s="29"/>
      <c r="F47" s="29"/>
      <c r="G47" s="44">
        <f>G48</f>
        <v>290.394</v>
      </c>
    </row>
    <row r="48" spans="1:7" ht="34.5" customHeight="1">
      <c r="A48" s="8"/>
      <c r="B48" s="9" t="s">
        <v>80</v>
      </c>
      <c r="C48" s="31" t="s">
        <v>78</v>
      </c>
      <c r="D48" s="31" t="s">
        <v>79</v>
      </c>
      <c r="E48" s="31" t="s">
        <v>81</v>
      </c>
      <c r="F48" s="31"/>
      <c r="G48" s="42">
        <f>G49</f>
        <v>290.394</v>
      </c>
    </row>
    <row r="49" spans="1:7" ht="29.25" customHeight="1">
      <c r="A49" s="8"/>
      <c r="B49" s="11" t="s">
        <v>82</v>
      </c>
      <c r="C49" s="6" t="s">
        <v>78</v>
      </c>
      <c r="D49" s="6" t="s">
        <v>79</v>
      </c>
      <c r="E49" s="6" t="s">
        <v>81</v>
      </c>
      <c r="F49" s="6" t="s">
        <v>83</v>
      </c>
      <c r="G49" s="43">
        <f>234.7+55.694</f>
        <v>290.394</v>
      </c>
    </row>
    <row r="50" spans="1:7" ht="36" customHeight="1">
      <c r="A50" s="8"/>
      <c r="B50" s="28" t="s">
        <v>161</v>
      </c>
      <c r="C50" s="31" t="s">
        <v>79</v>
      </c>
      <c r="D50" s="31" t="s">
        <v>67</v>
      </c>
      <c r="E50" s="31"/>
      <c r="F50" s="31"/>
      <c r="G50" s="42">
        <f>G51+G54+G57</f>
        <v>513.3</v>
      </c>
    </row>
    <row r="51" spans="1:7" ht="46.5" customHeight="1">
      <c r="A51" s="8"/>
      <c r="B51" s="26" t="s">
        <v>84</v>
      </c>
      <c r="C51" s="29" t="s">
        <v>79</v>
      </c>
      <c r="D51" s="29" t="s">
        <v>85</v>
      </c>
      <c r="E51" s="29"/>
      <c r="F51" s="29"/>
      <c r="G51" s="44">
        <f>G52</f>
        <v>151.6</v>
      </c>
    </row>
    <row r="52" spans="1:7" ht="46.5" customHeight="1">
      <c r="A52" s="8"/>
      <c r="B52" s="9" t="s">
        <v>36</v>
      </c>
      <c r="C52" s="31" t="s">
        <v>79</v>
      </c>
      <c r="D52" s="31" t="s">
        <v>85</v>
      </c>
      <c r="E52" s="31" t="s">
        <v>86</v>
      </c>
      <c r="F52" s="31"/>
      <c r="G52" s="42">
        <f>G53</f>
        <v>151.6</v>
      </c>
    </row>
    <row r="53" spans="1:7" ht="36.75" customHeight="1">
      <c r="A53" s="8"/>
      <c r="B53" s="11" t="s">
        <v>87</v>
      </c>
      <c r="C53" s="6" t="s">
        <v>79</v>
      </c>
      <c r="D53" s="6" t="s">
        <v>85</v>
      </c>
      <c r="E53" s="6" t="s">
        <v>86</v>
      </c>
      <c r="F53" s="6" t="s">
        <v>88</v>
      </c>
      <c r="G53" s="43">
        <f>100+51.6</f>
        <v>151.6</v>
      </c>
    </row>
    <row r="54" spans="1:7" ht="19.5" customHeight="1">
      <c r="A54" s="33"/>
      <c r="B54" s="26" t="s">
        <v>89</v>
      </c>
      <c r="C54" s="29" t="s">
        <v>79</v>
      </c>
      <c r="D54" s="29" t="s">
        <v>90</v>
      </c>
      <c r="E54" s="29"/>
      <c r="F54" s="29"/>
      <c r="G54" s="44">
        <f>G55</f>
        <v>361.7</v>
      </c>
    </row>
    <row r="55" spans="1:7" ht="34.5" customHeight="1">
      <c r="A55" s="8"/>
      <c r="B55" s="9" t="s">
        <v>91</v>
      </c>
      <c r="C55" s="31" t="s">
        <v>79</v>
      </c>
      <c r="D55" s="31" t="s">
        <v>90</v>
      </c>
      <c r="E55" s="31" t="s">
        <v>92</v>
      </c>
      <c r="F55" s="31"/>
      <c r="G55" s="42">
        <f>G56</f>
        <v>361.7</v>
      </c>
    </row>
    <row r="56" spans="1:7" ht="42" customHeight="1">
      <c r="A56" s="8"/>
      <c r="B56" s="11" t="s">
        <v>87</v>
      </c>
      <c r="C56" s="6" t="s">
        <v>79</v>
      </c>
      <c r="D56" s="6" t="s">
        <v>90</v>
      </c>
      <c r="E56" s="6" t="s">
        <v>92</v>
      </c>
      <c r="F56" s="6" t="s">
        <v>88</v>
      </c>
      <c r="G56" s="43">
        <f>100+261.7</f>
        <v>361.7</v>
      </c>
    </row>
    <row r="57" spans="1:7" ht="33" customHeight="1">
      <c r="A57" s="8"/>
      <c r="B57" s="9" t="s">
        <v>2</v>
      </c>
      <c r="C57" s="31" t="s">
        <v>79</v>
      </c>
      <c r="D57" s="31" t="s">
        <v>151</v>
      </c>
      <c r="E57" s="31"/>
      <c r="F57" s="31"/>
      <c r="G57" s="42">
        <f>G58</f>
        <v>0</v>
      </c>
    </row>
    <row r="58" spans="1:7" ht="23.25" customHeight="1">
      <c r="A58" s="8"/>
      <c r="B58" s="11" t="s">
        <v>82</v>
      </c>
      <c r="C58" s="6" t="s">
        <v>79</v>
      </c>
      <c r="D58" s="6" t="s">
        <v>151</v>
      </c>
      <c r="E58" s="6" t="s">
        <v>152</v>
      </c>
      <c r="F58" s="6" t="s">
        <v>83</v>
      </c>
      <c r="G58" s="43">
        <f>20-20</f>
        <v>0</v>
      </c>
    </row>
    <row r="59" spans="1:7" ht="20.25" customHeight="1">
      <c r="A59" s="8"/>
      <c r="B59" s="28" t="s">
        <v>162</v>
      </c>
      <c r="C59" s="31" t="s">
        <v>74</v>
      </c>
      <c r="D59" s="31" t="s">
        <v>67</v>
      </c>
      <c r="E59" s="31"/>
      <c r="F59" s="31"/>
      <c r="G59" s="42">
        <f>G71+G60+G68+G63</f>
        <v>8148.612999999999</v>
      </c>
    </row>
    <row r="60" spans="1:7" ht="20.25" customHeight="1">
      <c r="A60" s="8"/>
      <c r="B60" s="28" t="s">
        <v>132</v>
      </c>
      <c r="C60" s="31" t="s">
        <v>74</v>
      </c>
      <c r="D60" s="31" t="s">
        <v>61</v>
      </c>
      <c r="E60" s="31"/>
      <c r="F60" s="31"/>
      <c r="G60" s="42">
        <f>G61</f>
        <v>41.9</v>
      </c>
    </row>
    <row r="61" spans="1:7" ht="33" customHeight="1">
      <c r="A61" s="8"/>
      <c r="B61" s="28" t="s">
        <v>133</v>
      </c>
      <c r="C61" s="31" t="s">
        <v>74</v>
      </c>
      <c r="D61" s="31" t="s">
        <v>61</v>
      </c>
      <c r="E61" s="31" t="s">
        <v>134</v>
      </c>
      <c r="F61" s="31"/>
      <c r="G61" s="42">
        <f>G62</f>
        <v>41.9</v>
      </c>
    </row>
    <row r="62" spans="1:7" ht="20.25" customHeight="1">
      <c r="A62" s="8"/>
      <c r="B62" s="11" t="s">
        <v>82</v>
      </c>
      <c r="C62" s="6" t="s">
        <v>74</v>
      </c>
      <c r="D62" s="6" t="s">
        <v>61</v>
      </c>
      <c r="E62" s="6" t="s">
        <v>134</v>
      </c>
      <c r="F62" s="6" t="s">
        <v>83</v>
      </c>
      <c r="G62" s="43">
        <f>41.8+22.5-22.4</f>
        <v>41.9</v>
      </c>
    </row>
    <row r="63" spans="1:7" ht="20.25" customHeight="1">
      <c r="A63" s="8"/>
      <c r="B63" s="9" t="s">
        <v>175</v>
      </c>
      <c r="C63" s="31" t="s">
        <v>74</v>
      </c>
      <c r="D63" s="31" t="s">
        <v>85</v>
      </c>
      <c r="E63" s="6"/>
      <c r="F63" s="6"/>
      <c r="G63" s="42">
        <f>G64+G66</f>
        <v>3536.7129999999997</v>
      </c>
    </row>
    <row r="64" spans="1:7" ht="33" customHeight="1">
      <c r="A64" s="8"/>
      <c r="B64" s="9" t="s">
        <v>177</v>
      </c>
      <c r="C64" s="31" t="s">
        <v>74</v>
      </c>
      <c r="D64" s="31" t="s">
        <v>85</v>
      </c>
      <c r="E64" s="31" t="s">
        <v>176</v>
      </c>
      <c r="F64" s="31"/>
      <c r="G64" s="42">
        <f>G65</f>
        <v>3166.7</v>
      </c>
    </row>
    <row r="65" spans="1:7" ht="21" customHeight="1">
      <c r="A65" s="8"/>
      <c r="B65" s="11" t="s">
        <v>82</v>
      </c>
      <c r="C65" s="6" t="s">
        <v>74</v>
      </c>
      <c r="D65" s="6" t="s">
        <v>85</v>
      </c>
      <c r="E65" s="6" t="s">
        <v>176</v>
      </c>
      <c r="F65" s="6" t="s">
        <v>83</v>
      </c>
      <c r="G65" s="43">
        <f>3035.6-218.9+350</f>
        <v>3166.7</v>
      </c>
    </row>
    <row r="66" spans="1:7" ht="39" customHeight="1">
      <c r="A66" s="8"/>
      <c r="B66" s="9" t="s">
        <v>140</v>
      </c>
      <c r="C66" s="31" t="s">
        <v>74</v>
      </c>
      <c r="D66" s="31" t="s">
        <v>85</v>
      </c>
      <c r="E66" s="31" t="s">
        <v>141</v>
      </c>
      <c r="F66" s="31"/>
      <c r="G66" s="42">
        <f>G67</f>
        <v>370.013</v>
      </c>
    </row>
    <row r="67" spans="1:7" ht="21" customHeight="1">
      <c r="A67" s="8"/>
      <c r="B67" s="11" t="s">
        <v>82</v>
      </c>
      <c r="C67" s="6" t="s">
        <v>74</v>
      </c>
      <c r="D67" s="6" t="s">
        <v>85</v>
      </c>
      <c r="E67" s="6" t="s">
        <v>141</v>
      </c>
      <c r="F67" s="6" t="s">
        <v>83</v>
      </c>
      <c r="G67" s="43">
        <f>406.313-36.3</f>
        <v>370.013</v>
      </c>
    </row>
    <row r="68" spans="1:7" ht="19.5" customHeight="1">
      <c r="A68" s="8"/>
      <c r="B68" s="9" t="s">
        <v>10</v>
      </c>
      <c r="C68" s="31" t="s">
        <v>74</v>
      </c>
      <c r="D68" s="31" t="s">
        <v>90</v>
      </c>
      <c r="E68" s="31"/>
      <c r="F68" s="31"/>
      <c r="G68" s="42">
        <f>G69</f>
        <v>320</v>
      </c>
    </row>
    <row r="69" spans="1:7" ht="19.5" customHeight="1">
      <c r="A69" s="8"/>
      <c r="B69" s="9" t="s">
        <v>41</v>
      </c>
      <c r="C69" s="31" t="s">
        <v>74</v>
      </c>
      <c r="D69" s="31" t="s">
        <v>90</v>
      </c>
      <c r="E69" s="31" t="s">
        <v>153</v>
      </c>
      <c r="F69" s="31"/>
      <c r="G69" s="42">
        <f>G70</f>
        <v>320</v>
      </c>
    </row>
    <row r="70" spans="1:7" ht="19.5" customHeight="1">
      <c r="A70" s="8"/>
      <c r="B70" s="11" t="s">
        <v>82</v>
      </c>
      <c r="C70" s="6" t="s">
        <v>74</v>
      </c>
      <c r="D70" s="6" t="s">
        <v>90</v>
      </c>
      <c r="E70" s="6" t="s">
        <v>153</v>
      </c>
      <c r="F70" s="6" t="s">
        <v>83</v>
      </c>
      <c r="G70" s="43">
        <f>150+50+50+70</f>
        <v>320</v>
      </c>
    </row>
    <row r="71" spans="1:7" ht="19.5" customHeight="1">
      <c r="A71" s="8"/>
      <c r="B71" s="9" t="s">
        <v>116</v>
      </c>
      <c r="C71" s="31" t="s">
        <v>74</v>
      </c>
      <c r="D71" s="31" t="s">
        <v>62</v>
      </c>
      <c r="E71" s="31"/>
      <c r="F71" s="31"/>
      <c r="G71" s="42">
        <f>G72</f>
        <v>4250</v>
      </c>
    </row>
    <row r="72" spans="1:7" ht="32.25" customHeight="1">
      <c r="A72" s="8"/>
      <c r="B72" s="9" t="s">
        <v>127</v>
      </c>
      <c r="C72" s="31" t="s">
        <v>74</v>
      </c>
      <c r="D72" s="31" t="s">
        <v>62</v>
      </c>
      <c r="E72" s="31" t="s">
        <v>178</v>
      </c>
      <c r="F72" s="31"/>
      <c r="G72" s="42">
        <f>G73+G74</f>
        <v>4250</v>
      </c>
    </row>
    <row r="73" spans="1:7" ht="21" customHeight="1">
      <c r="A73" s="8"/>
      <c r="B73" s="11" t="s">
        <v>82</v>
      </c>
      <c r="C73" s="6" t="s">
        <v>74</v>
      </c>
      <c r="D73" s="6" t="s">
        <v>62</v>
      </c>
      <c r="E73" s="6" t="s">
        <v>178</v>
      </c>
      <c r="F73" s="6" t="s">
        <v>83</v>
      </c>
      <c r="G73" s="43">
        <f>547.4-80+400+3232.6</f>
        <v>4100</v>
      </c>
    </row>
    <row r="74" spans="1:7" ht="24" customHeight="1">
      <c r="A74" s="8"/>
      <c r="B74" s="11" t="s">
        <v>136</v>
      </c>
      <c r="C74" s="6" t="s">
        <v>74</v>
      </c>
      <c r="D74" s="6" t="s">
        <v>62</v>
      </c>
      <c r="E74" s="6" t="s">
        <v>178</v>
      </c>
      <c r="F74" s="6" t="s">
        <v>83</v>
      </c>
      <c r="G74" s="43">
        <v>150</v>
      </c>
    </row>
    <row r="75" spans="1:7" ht="24" customHeight="1">
      <c r="A75" s="8"/>
      <c r="B75" s="9" t="s">
        <v>163</v>
      </c>
      <c r="C75" s="31" t="s">
        <v>95</v>
      </c>
      <c r="D75" s="31" t="s">
        <v>67</v>
      </c>
      <c r="E75" s="31"/>
      <c r="F75" s="31"/>
      <c r="G75" s="42">
        <f>G76+G80+G86</f>
        <v>7697.487</v>
      </c>
    </row>
    <row r="76" spans="1:7" ht="21" customHeight="1">
      <c r="A76" s="5"/>
      <c r="B76" s="19" t="s">
        <v>115</v>
      </c>
      <c r="C76" s="35" t="s">
        <v>95</v>
      </c>
      <c r="D76" s="35" t="s">
        <v>61</v>
      </c>
      <c r="E76" s="35"/>
      <c r="F76" s="35"/>
      <c r="G76" s="42">
        <f>G77</f>
        <v>590</v>
      </c>
    </row>
    <row r="77" spans="1:7" ht="31.5" customHeight="1">
      <c r="A77" s="5"/>
      <c r="B77" s="19" t="s">
        <v>123</v>
      </c>
      <c r="C77" s="35" t="s">
        <v>95</v>
      </c>
      <c r="D77" s="35" t="s">
        <v>61</v>
      </c>
      <c r="E77" s="35" t="s">
        <v>122</v>
      </c>
      <c r="F77" s="35"/>
      <c r="G77" s="42">
        <f>G78+G79</f>
        <v>590</v>
      </c>
    </row>
    <row r="78" spans="1:7" ht="19.5" customHeight="1">
      <c r="A78" s="5"/>
      <c r="B78" s="11" t="s">
        <v>93</v>
      </c>
      <c r="C78" s="36" t="s">
        <v>95</v>
      </c>
      <c r="D78" s="36" t="s">
        <v>61</v>
      </c>
      <c r="E78" s="36" t="s">
        <v>155</v>
      </c>
      <c r="F78" s="36" t="s">
        <v>25</v>
      </c>
      <c r="G78" s="43">
        <v>400</v>
      </c>
    </row>
    <row r="79" spans="1:7" ht="19.5" customHeight="1">
      <c r="A79" s="5"/>
      <c r="B79" s="11" t="s">
        <v>82</v>
      </c>
      <c r="C79" s="36" t="s">
        <v>95</v>
      </c>
      <c r="D79" s="36" t="s">
        <v>61</v>
      </c>
      <c r="E79" s="36" t="s">
        <v>154</v>
      </c>
      <c r="F79" s="36" t="s">
        <v>83</v>
      </c>
      <c r="G79" s="43">
        <f>260-70</f>
        <v>190</v>
      </c>
    </row>
    <row r="80" spans="1:7" ht="22.5" customHeight="1">
      <c r="A80" s="5"/>
      <c r="B80" s="39" t="s">
        <v>12</v>
      </c>
      <c r="C80" s="40" t="s">
        <v>95</v>
      </c>
      <c r="D80" s="40" t="s">
        <v>78</v>
      </c>
      <c r="E80" s="29"/>
      <c r="F80" s="29"/>
      <c r="G80" s="44">
        <f>G81+G84</f>
        <v>1804</v>
      </c>
    </row>
    <row r="81" spans="1:7" ht="20.25" customHeight="1">
      <c r="A81" s="5"/>
      <c r="B81" s="19" t="s">
        <v>113</v>
      </c>
      <c r="C81" s="35" t="s">
        <v>95</v>
      </c>
      <c r="D81" s="35" t="s">
        <v>78</v>
      </c>
      <c r="E81" s="31" t="s">
        <v>114</v>
      </c>
      <c r="F81" s="31"/>
      <c r="G81" s="42">
        <f>G82+G83</f>
        <v>1804</v>
      </c>
    </row>
    <row r="82" spans="1:7" ht="20.25" customHeight="1">
      <c r="A82" s="5"/>
      <c r="B82" s="20" t="s">
        <v>93</v>
      </c>
      <c r="C82" s="36" t="s">
        <v>95</v>
      </c>
      <c r="D82" s="36" t="s">
        <v>78</v>
      </c>
      <c r="E82" s="6" t="s">
        <v>114</v>
      </c>
      <c r="F82" s="6" t="s">
        <v>25</v>
      </c>
      <c r="G82" s="43">
        <v>800</v>
      </c>
    </row>
    <row r="83" spans="1:7" ht="21" customHeight="1">
      <c r="A83" s="5"/>
      <c r="B83" s="11" t="s">
        <v>82</v>
      </c>
      <c r="C83" s="36" t="s">
        <v>95</v>
      </c>
      <c r="D83" s="36" t="s">
        <v>78</v>
      </c>
      <c r="E83" s="6" t="s">
        <v>114</v>
      </c>
      <c r="F83" s="6" t="s">
        <v>83</v>
      </c>
      <c r="G83" s="43">
        <f>824+180</f>
        <v>1004</v>
      </c>
    </row>
    <row r="84" spans="1:7" ht="51.75" customHeight="1">
      <c r="A84" s="5"/>
      <c r="B84" s="9" t="s">
        <v>139</v>
      </c>
      <c r="C84" s="35" t="s">
        <v>95</v>
      </c>
      <c r="D84" s="35" t="s">
        <v>78</v>
      </c>
      <c r="E84" s="31" t="s">
        <v>138</v>
      </c>
      <c r="F84" s="31"/>
      <c r="G84" s="42">
        <f>G85</f>
        <v>0</v>
      </c>
    </row>
    <row r="85" spans="1:7" ht="24.75" customHeight="1">
      <c r="A85" s="5"/>
      <c r="B85" s="11" t="s">
        <v>82</v>
      </c>
      <c r="C85" s="36" t="s">
        <v>95</v>
      </c>
      <c r="D85" s="36" t="s">
        <v>78</v>
      </c>
      <c r="E85" s="6" t="s">
        <v>138</v>
      </c>
      <c r="F85" s="6" t="s">
        <v>83</v>
      </c>
      <c r="G85" s="43">
        <f>100-100</f>
        <v>0</v>
      </c>
    </row>
    <row r="86" spans="1:7" ht="16.5" customHeight="1">
      <c r="A86" s="30"/>
      <c r="B86" s="37" t="s">
        <v>94</v>
      </c>
      <c r="C86" s="29" t="s">
        <v>95</v>
      </c>
      <c r="D86" s="48" t="s">
        <v>79</v>
      </c>
      <c r="E86" s="48"/>
      <c r="F86" s="48"/>
      <c r="G86" s="44">
        <f>G94+G96+G101+G103+G105+G99</f>
        <v>5303.487</v>
      </c>
    </row>
    <row r="87" spans="1:7" ht="6.75" customHeight="1" hidden="1">
      <c r="A87" s="5"/>
      <c r="B87" s="12" t="s">
        <v>26</v>
      </c>
      <c r="C87" s="6"/>
      <c r="D87" s="46" t="s">
        <v>13</v>
      </c>
      <c r="E87" s="46" t="s">
        <v>44</v>
      </c>
      <c r="F87" s="46" t="s">
        <v>45</v>
      </c>
      <c r="G87" s="43"/>
    </row>
    <row r="88" spans="1:7" ht="1.5" customHeight="1" hidden="1">
      <c r="A88" s="5"/>
      <c r="B88" s="11" t="s">
        <v>14</v>
      </c>
      <c r="C88" s="6"/>
      <c r="D88" s="6" t="s">
        <v>15</v>
      </c>
      <c r="E88" s="6" t="s">
        <v>22</v>
      </c>
      <c r="F88" s="6" t="s">
        <v>23</v>
      </c>
      <c r="G88" s="43">
        <f>G89</f>
        <v>0</v>
      </c>
    </row>
    <row r="89" spans="1:7" ht="9" customHeight="1" hidden="1">
      <c r="A89" s="5"/>
      <c r="B89" s="11" t="s">
        <v>49</v>
      </c>
      <c r="C89" s="6"/>
      <c r="D89" s="6" t="s">
        <v>15</v>
      </c>
      <c r="E89" s="6" t="s">
        <v>50</v>
      </c>
      <c r="F89" s="6" t="s">
        <v>23</v>
      </c>
      <c r="G89" s="43">
        <f>G90</f>
        <v>0</v>
      </c>
    </row>
    <row r="90" spans="1:7" ht="14.25" customHeight="1" hidden="1">
      <c r="A90" s="5"/>
      <c r="B90" s="11" t="s">
        <v>51</v>
      </c>
      <c r="C90" s="6"/>
      <c r="D90" s="6" t="s">
        <v>15</v>
      </c>
      <c r="E90" s="6" t="s">
        <v>50</v>
      </c>
      <c r="F90" s="6">
        <v>453</v>
      </c>
      <c r="G90" s="43"/>
    </row>
    <row r="91" spans="1:7" ht="11.25" customHeight="1" hidden="1">
      <c r="A91" s="5"/>
      <c r="B91" s="11" t="s">
        <v>16</v>
      </c>
      <c r="C91" s="6"/>
      <c r="D91" s="6" t="s">
        <v>17</v>
      </c>
      <c r="E91" s="6" t="s">
        <v>22</v>
      </c>
      <c r="F91" s="6" t="s">
        <v>23</v>
      </c>
      <c r="G91" s="43">
        <f>G92</f>
        <v>0</v>
      </c>
    </row>
    <row r="92" spans="1:7" ht="9" customHeight="1" hidden="1">
      <c r="A92" s="5"/>
      <c r="B92" s="11" t="s">
        <v>52</v>
      </c>
      <c r="C92" s="6"/>
      <c r="D92" s="6" t="s">
        <v>17</v>
      </c>
      <c r="E92" s="6" t="s">
        <v>53</v>
      </c>
      <c r="F92" s="6" t="s">
        <v>23</v>
      </c>
      <c r="G92" s="43">
        <f>G93</f>
        <v>0</v>
      </c>
    </row>
    <row r="93" spans="1:7" ht="9" customHeight="1" hidden="1">
      <c r="A93" s="5"/>
      <c r="B93" s="11" t="s">
        <v>51</v>
      </c>
      <c r="C93" s="6"/>
      <c r="D93" s="6" t="s">
        <v>17</v>
      </c>
      <c r="E93" s="6" t="s">
        <v>53</v>
      </c>
      <c r="F93" s="6">
        <v>453</v>
      </c>
      <c r="G93" s="43"/>
    </row>
    <row r="94" spans="1:7" ht="15" customHeight="1">
      <c r="A94" s="5"/>
      <c r="B94" s="9" t="s">
        <v>96</v>
      </c>
      <c r="C94" s="31" t="s">
        <v>95</v>
      </c>
      <c r="D94" s="31" t="s">
        <v>79</v>
      </c>
      <c r="E94" s="31" t="s">
        <v>97</v>
      </c>
      <c r="F94" s="31"/>
      <c r="G94" s="42">
        <f>G95</f>
        <v>3617</v>
      </c>
    </row>
    <row r="95" spans="1:7" ht="15" customHeight="1">
      <c r="A95" s="5"/>
      <c r="B95" s="11" t="s">
        <v>82</v>
      </c>
      <c r="C95" s="6" t="s">
        <v>95</v>
      </c>
      <c r="D95" s="6" t="s">
        <v>79</v>
      </c>
      <c r="E95" s="6" t="s">
        <v>97</v>
      </c>
      <c r="F95" s="6" t="s">
        <v>83</v>
      </c>
      <c r="G95" s="43">
        <f>3417+200</f>
        <v>3617</v>
      </c>
    </row>
    <row r="96" spans="1:7" ht="45.75" customHeight="1">
      <c r="A96" s="5"/>
      <c r="B96" s="9" t="s">
        <v>98</v>
      </c>
      <c r="C96" s="31" t="s">
        <v>95</v>
      </c>
      <c r="D96" s="31" t="s">
        <v>79</v>
      </c>
      <c r="E96" s="31" t="s">
        <v>99</v>
      </c>
      <c r="F96" s="31"/>
      <c r="G96" s="42">
        <f>G97+G98</f>
        <v>0</v>
      </c>
    </row>
    <row r="97" spans="1:7" ht="21.75" customHeight="1">
      <c r="A97" s="5"/>
      <c r="B97" s="11" t="s">
        <v>82</v>
      </c>
      <c r="C97" s="6" t="s">
        <v>95</v>
      </c>
      <c r="D97" s="6" t="s">
        <v>79</v>
      </c>
      <c r="E97" s="6" t="s">
        <v>99</v>
      </c>
      <c r="F97" s="6" t="s">
        <v>83</v>
      </c>
      <c r="G97" s="43">
        <f>150-100-50</f>
        <v>0</v>
      </c>
    </row>
    <row r="98" spans="1:7" ht="21.75" customHeight="1">
      <c r="A98" s="5"/>
      <c r="B98" s="11" t="s">
        <v>136</v>
      </c>
      <c r="C98" s="6" t="s">
        <v>95</v>
      </c>
      <c r="D98" s="6" t="s">
        <v>79</v>
      </c>
      <c r="E98" s="6" t="s">
        <v>99</v>
      </c>
      <c r="F98" s="6" t="s">
        <v>83</v>
      </c>
      <c r="G98" s="43">
        <f>300-300</f>
        <v>0</v>
      </c>
    </row>
    <row r="99" spans="1:7" ht="21.75" customHeight="1">
      <c r="A99" s="5"/>
      <c r="B99" s="11" t="s">
        <v>100</v>
      </c>
      <c r="C99" s="6" t="s">
        <v>95</v>
      </c>
      <c r="D99" s="6" t="s">
        <v>79</v>
      </c>
      <c r="E99" s="6" t="s">
        <v>101</v>
      </c>
      <c r="F99" s="6"/>
      <c r="G99" s="43">
        <f>G100</f>
        <v>6.8</v>
      </c>
    </row>
    <row r="100" spans="1:7" ht="21.75" customHeight="1">
      <c r="A100" s="5"/>
      <c r="B100" s="11" t="s">
        <v>93</v>
      </c>
      <c r="C100" s="6" t="s">
        <v>95</v>
      </c>
      <c r="D100" s="6" t="s">
        <v>79</v>
      </c>
      <c r="E100" s="6" t="s">
        <v>101</v>
      </c>
      <c r="F100" s="6" t="s">
        <v>83</v>
      </c>
      <c r="G100" s="43">
        <v>6.8</v>
      </c>
    </row>
    <row r="101" spans="1:7" ht="30.75" customHeight="1">
      <c r="A101" s="5"/>
      <c r="B101" s="9" t="s">
        <v>102</v>
      </c>
      <c r="C101" s="31" t="s">
        <v>95</v>
      </c>
      <c r="D101" s="31" t="s">
        <v>79</v>
      </c>
      <c r="E101" s="31" t="s">
        <v>103</v>
      </c>
      <c r="F101" s="31"/>
      <c r="G101" s="42">
        <f>G102</f>
        <v>810.3</v>
      </c>
    </row>
    <row r="102" spans="1:7" ht="21" customHeight="1">
      <c r="A102" s="5"/>
      <c r="B102" s="11" t="s">
        <v>82</v>
      </c>
      <c r="C102" s="6" t="s">
        <v>95</v>
      </c>
      <c r="D102" s="6" t="s">
        <v>79</v>
      </c>
      <c r="E102" s="6" t="s">
        <v>103</v>
      </c>
      <c r="F102" s="6" t="s">
        <v>83</v>
      </c>
      <c r="G102" s="43">
        <f>695.9+30-30+24.4+90</f>
        <v>810.3</v>
      </c>
    </row>
    <row r="103" spans="1:7" ht="34.5" customHeight="1">
      <c r="A103" s="5"/>
      <c r="B103" s="9" t="s">
        <v>140</v>
      </c>
      <c r="C103" s="31" t="s">
        <v>95</v>
      </c>
      <c r="D103" s="31" t="s">
        <v>79</v>
      </c>
      <c r="E103" s="31" t="s">
        <v>141</v>
      </c>
      <c r="F103" s="31"/>
      <c r="G103" s="42">
        <f>G104</f>
        <v>819.387</v>
      </c>
    </row>
    <row r="104" spans="1:7" ht="23.25" customHeight="1">
      <c r="A104" s="5"/>
      <c r="B104" s="11" t="s">
        <v>82</v>
      </c>
      <c r="C104" s="6" t="s">
        <v>95</v>
      </c>
      <c r="D104" s="6" t="s">
        <v>79</v>
      </c>
      <c r="E104" s="6" t="s">
        <v>141</v>
      </c>
      <c r="F104" s="6" t="s">
        <v>83</v>
      </c>
      <c r="G104" s="43">
        <f>1387.1-406.313-161.4</f>
        <v>819.387</v>
      </c>
    </row>
    <row r="105" spans="1:7" ht="51" customHeight="1">
      <c r="A105" s="5"/>
      <c r="B105" s="9" t="s">
        <v>139</v>
      </c>
      <c r="C105" s="31" t="s">
        <v>95</v>
      </c>
      <c r="D105" s="31" t="s">
        <v>79</v>
      </c>
      <c r="E105" s="31" t="s">
        <v>138</v>
      </c>
      <c r="F105" s="31"/>
      <c r="G105" s="42">
        <f>G106</f>
        <v>50</v>
      </c>
    </row>
    <row r="106" spans="1:7" ht="20.25" customHeight="1">
      <c r="A106" s="5"/>
      <c r="B106" s="11" t="s">
        <v>82</v>
      </c>
      <c r="C106" s="6" t="s">
        <v>95</v>
      </c>
      <c r="D106" s="6" t="s">
        <v>79</v>
      </c>
      <c r="E106" s="6" t="s">
        <v>138</v>
      </c>
      <c r="F106" s="6" t="s">
        <v>83</v>
      </c>
      <c r="G106" s="43">
        <f>250-200</f>
        <v>50</v>
      </c>
    </row>
    <row r="107" spans="1:7" ht="21" customHeight="1">
      <c r="A107" s="5"/>
      <c r="B107" s="9" t="s">
        <v>164</v>
      </c>
      <c r="C107" s="31" t="s">
        <v>117</v>
      </c>
      <c r="D107" s="31" t="s">
        <v>67</v>
      </c>
      <c r="E107" s="31"/>
      <c r="F107" s="31"/>
      <c r="G107" s="42">
        <f>G108</f>
        <v>66.111</v>
      </c>
    </row>
    <row r="108" spans="1:7" ht="21" customHeight="1">
      <c r="A108" s="5"/>
      <c r="B108" s="11" t="s">
        <v>118</v>
      </c>
      <c r="C108" s="31" t="s">
        <v>117</v>
      </c>
      <c r="D108" s="31" t="s">
        <v>117</v>
      </c>
      <c r="E108" s="31"/>
      <c r="F108" s="31"/>
      <c r="G108" s="42">
        <f>G109</f>
        <v>66.111</v>
      </c>
    </row>
    <row r="109" spans="1:7" ht="21" customHeight="1">
      <c r="A109" s="5"/>
      <c r="B109" s="9" t="s">
        <v>124</v>
      </c>
      <c r="C109" s="31" t="s">
        <v>117</v>
      </c>
      <c r="D109" s="31" t="s">
        <v>117</v>
      </c>
      <c r="E109" s="31" t="s">
        <v>125</v>
      </c>
      <c r="F109" s="31" t="s">
        <v>23</v>
      </c>
      <c r="G109" s="42">
        <f>G110</f>
        <v>66.111</v>
      </c>
    </row>
    <row r="110" spans="1:7" ht="21" customHeight="1">
      <c r="A110" s="5"/>
      <c r="B110" s="11" t="s">
        <v>82</v>
      </c>
      <c r="C110" s="6" t="s">
        <v>117</v>
      </c>
      <c r="D110" s="6" t="s">
        <v>117</v>
      </c>
      <c r="E110" s="6" t="s">
        <v>125</v>
      </c>
      <c r="F110" s="6" t="s">
        <v>83</v>
      </c>
      <c r="G110" s="43">
        <f>56.5+12.411-2.8</f>
        <v>66.111</v>
      </c>
    </row>
    <row r="111" spans="1:7" ht="30.75" customHeight="1">
      <c r="A111" s="5"/>
      <c r="B111" s="26" t="s">
        <v>165</v>
      </c>
      <c r="C111" s="29" t="s">
        <v>66</v>
      </c>
      <c r="D111" s="29" t="s">
        <v>67</v>
      </c>
      <c r="E111" s="29"/>
      <c r="F111" s="29"/>
      <c r="G111" s="44">
        <f>G112</f>
        <v>380</v>
      </c>
    </row>
    <row r="112" spans="1:7" ht="21" customHeight="1">
      <c r="A112" s="5"/>
      <c r="B112" s="26" t="s">
        <v>68</v>
      </c>
      <c r="C112" s="29" t="s">
        <v>66</v>
      </c>
      <c r="D112" s="29" t="s">
        <v>61</v>
      </c>
      <c r="E112" s="29"/>
      <c r="F112" s="29"/>
      <c r="G112" s="44">
        <f>G113+G115</f>
        <v>380</v>
      </c>
    </row>
    <row r="113" spans="1:7" ht="21" customHeight="1">
      <c r="A113" s="5"/>
      <c r="B113" s="9" t="s">
        <v>46</v>
      </c>
      <c r="C113" s="31" t="s">
        <v>66</v>
      </c>
      <c r="D113" s="31" t="s">
        <v>61</v>
      </c>
      <c r="E113" s="31" t="s">
        <v>69</v>
      </c>
      <c r="F113" s="31"/>
      <c r="G113" s="42">
        <f>G114</f>
        <v>170</v>
      </c>
    </row>
    <row r="114" spans="1:7" ht="21" customHeight="1">
      <c r="A114" s="5"/>
      <c r="B114" s="11" t="s">
        <v>46</v>
      </c>
      <c r="C114" s="6" t="s">
        <v>66</v>
      </c>
      <c r="D114" s="6" t="s">
        <v>61</v>
      </c>
      <c r="E114" s="6" t="s">
        <v>69</v>
      </c>
      <c r="F114" s="6" t="s">
        <v>71</v>
      </c>
      <c r="G114" s="43">
        <f>90+80</f>
        <v>170</v>
      </c>
    </row>
    <row r="115" spans="1:7" ht="36.75" customHeight="1">
      <c r="A115" s="5"/>
      <c r="B115" s="9" t="s">
        <v>51</v>
      </c>
      <c r="C115" s="31" t="s">
        <v>66</v>
      </c>
      <c r="D115" s="31" t="s">
        <v>61</v>
      </c>
      <c r="E115" s="31" t="s">
        <v>126</v>
      </c>
      <c r="F115" s="31"/>
      <c r="G115" s="42">
        <f>G116+G117</f>
        <v>210</v>
      </c>
    </row>
    <row r="116" spans="1:7" ht="20.25" customHeight="1">
      <c r="A116" s="5"/>
      <c r="B116" s="11" t="s">
        <v>82</v>
      </c>
      <c r="C116" s="6" t="s">
        <v>66</v>
      </c>
      <c r="D116" s="6" t="s">
        <v>61</v>
      </c>
      <c r="E116" s="6" t="s">
        <v>126</v>
      </c>
      <c r="F116" s="6" t="s">
        <v>83</v>
      </c>
      <c r="G116" s="43">
        <f>100+15+15</f>
        <v>130</v>
      </c>
    </row>
    <row r="117" spans="1:7" ht="24" customHeight="1">
      <c r="A117" s="5"/>
      <c r="B117" s="11" t="s">
        <v>136</v>
      </c>
      <c r="C117" s="6" t="s">
        <v>66</v>
      </c>
      <c r="D117" s="6" t="s">
        <v>61</v>
      </c>
      <c r="E117" s="6" t="s">
        <v>126</v>
      </c>
      <c r="F117" s="6" t="s">
        <v>83</v>
      </c>
      <c r="G117" s="43">
        <f>70+10</f>
        <v>80</v>
      </c>
    </row>
    <row r="118" spans="1:7" ht="24" customHeight="1">
      <c r="A118" s="5"/>
      <c r="B118" s="9" t="s">
        <v>166</v>
      </c>
      <c r="C118" s="31" t="s">
        <v>90</v>
      </c>
      <c r="D118" s="31" t="s">
        <v>67</v>
      </c>
      <c r="E118" s="31"/>
      <c r="F118" s="31"/>
      <c r="G118" s="42">
        <f>G119+G123</f>
        <v>616.3000000000001</v>
      </c>
    </row>
    <row r="119" spans="1:7" ht="24" customHeight="1">
      <c r="A119" s="5"/>
      <c r="B119" s="9" t="s">
        <v>128</v>
      </c>
      <c r="C119" s="31" t="s">
        <v>90</v>
      </c>
      <c r="D119" s="31" t="s">
        <v>61</v>
      </c>
      <c r="E119" s="31"/>
      <c r="F119" s="31"/>
      <c r="G119" s="42">
        <f>G120</f>
        <v>596.7</v>
      </c>
    </row>
    <row r="120" spans="1:7" ht="33.75" customHeight="1">
      <c r="A120" s="5"/>
      <c r="B120" s="9" t="s">
        <v>129</v>
      </c>
      <c r="C120" s="31" t="s">
        <v>90</v>
      </c>
      <c r="D120" s="31" t="s">
        <v>61</v>
      </c>
      <c r="E120" s="31" t="s">
        <v>130</v>
      </c>
      <c r="F120" s="31"/>
      <c r="G120" s="42">
        <f>G121</f>
        <v>596.7</v>
      </c>
    </row>
    <row r="121" spans="1:7" ht="24" customHeight="1">
      <c r="A121" s="5"/>
      <c r="B121" s="11" t="s">
        <v>158</v>
      </c>
      <c r="C121" s="6" t="s">
        <v>90</v>
      </c>
      <c r="D121" s="6" t="s">
        <v>61</v>
      </c>
      <c r="E121" s="6" t="s">
        <v>130</v>
      </c>
      <c r="F121" s="6" t="s">
        <v>131</v>
      </c>
      <c r="G121" s="50">
        <f>545+51.7</f>
        <v>596.7</v>
      </c>
    </row>
    <row r="122" spans="1:7" ht="24" customHeight="1">
      <c r="A122" s="5"/>
      <c r="B122" s="9" t="s">
        <v>179</v>
      </c>
      <c r="C122" s="31" t="s">
        <v>90</v>
      </c>
      <c r="D122" s="31" t="s">
        <v>79</v>
      </c>
      <c r="E122" s="31" t="s">
        <v>180</v>
      </c>
      <c r="F122" s="31"/>
      <c r="G122" s="56">
        <f>G123</f>
        <v>19.6</v>
      </c>
    </row>
    <row r="123" spans="1:7" ht="24" customHeight="1">
      <c r="A123" s="5"/>
      <c r="B123" s="11" t="s">
        <v>158</v>
      </c>
      <c r="C123" s="6" t="s">
        <v>90</v>
      </c>
      <c r="D123" s="6" t="s">
        <v>79</v>
      </c>
      <c r="E123" s="6" t="s">
        <v>181</v>
      </c>
      <c r="F123" s="6" t="s">
        <v>83</v>
      </c>
      <c r="G123" s="50">
        <v>19.6</v>
      </c>
    </row>
    <row r="124" spans="1:7" ht="15.75" customHeight="1">
      <c r="A124" s="5"/>
      <c r="B124" s="9" t="s">
        <v>167</v>
      </c>
      <c r="C124" s="31" t="s">
        <v>73</v>
      </c>
      <c r="D124" s="31" t="s">
        <v>67</v>
      </c>
      <c r="E124" s="31"/>
      <c r="F124" s="31"/>
      <c r="G124" s="42">
        <f>G125</f>
        <v>150</v>
      </c>
    </row>
    <row r="125" spans="1:7" ht="24.75" customHeight="1">
      <c r="A125" s="5"/>
      <c r="B125" s="34" t="s">
        <v>147</v>
      </c>
      <c r="C125" s="29" t="s">
        <v>73</v>
      </c>
      <c r="D125" s="29" t="s">
        <v>78</v>
      </c>
      <c r="E125" s="29"/>
      <c r="F125" s="29"/>
      <c r="G125" s="44">
        <f>G128</f>
        <v>150</v>
      </c>
    </row>
    <row r="126" spans="1:7" ht="30" customHeight="1" hidden="1">
      <c r="A126" s="5"/>
      <c r="B126" s="12" t="s">
        <v>47</v>
      </c>
      <c r="C126" s="6"/>
      <c r="D126" s="6" t="s">
        <v>18</v>
      </c>
      <c r="E126" s="6" t="s">
        <v>54</v>
      </c>
      <c r="F126" s="6">
        <v>455</v>
      </c>
      <c r="G126" s="43"/>
    </row>
    <row r="127" spans="1:7" ht="31.5">
      <c r="A127" s="5"/>
      <c r="B127" s="15" t="s">
        <v>142</v>
      </c>
      <c r="C127" s="31" t="s">
        <v>73</v>
      </c>
      <c r="D127" s="31" t="s">
        <v>78</v>
      </c>
      <c r="E127" s="31" t="s">
        <v>143</v>
      </c>
      <c r="F127" s="31"/>
      <c r="G127" s="42">
        <f>G128</f>
        <v>150</v>
      </c>
    </row>
    <row r="128" spans="1:7" ht="23.25" customHeight="1">
      <c r="A128" s="5"/>
      <c r="B128" s="11" t="s">
        <v>145</v>
      </c>
      <c r="C128" s="6" t="s">
        <v>73</v>
      </c>
      <c r="D128" s="6" t="s">
        <v>78</v>
      </c>
      <c r="E128" s="6" t="s">
        <v>143</v>
      </c>
      <c r="F128" s="6" t="s">
        <v>83</v>
      </c>
      <c r="G128" s="43">
        <v>150</v>
      </c>
    </row>
    <row r="129" spans="1:7" ht="18" customHeight="1">
      <c r="A129" s="51" t="s">
        <v>170</v>
      </c>
      <c r="B129" s="54" t="s">
        <v>168</v>
      </c>
      <c r="C129" s="52"/>
      <c r="D129" s="52"/>
      <c r="E129" s="52"/>
      <c r="F129" s="52"/>
      <c r="G129" s="55">
        <f>G130</f>
        <v>5720.4</v>
      </c>
    </row>
    <row r="130" spans="1:7" ht="21.75" customHeight="1">
      <c r="A130" s="25"/>
      <c r="B130" s="26" t="s">
        <v>68</v>
      </c>
      <c r="C130" s="29" t="s">
        <v>66</v>
      </c>
      <c r="D130" s="29" t="s">
        <v>61</v>
      </c>
      <c r="E130" s="29"/>
      <c r="F130" s="29"/>
      <c r="G130" s="44">
        <f>G131+G134+G137</f>
        <v>5720.4</v>
      </c>
    </row>
    <row r="131" spans="1:7" ht="30.75" customHeight="1">
      <c r="A131" s="25"/>
      <c r="B131" s="9" t="s">
        <v>46</v>
      </c>
      <c r="C131" s="31" t="s">
        <v>66</v>
      </c>
      <c r="D131" s="31" t="s">
        <v>61</v>
      </c>
      <c r="E131" s="31" t="s">
        <v>69</v>
      </c>
      <c r="F131" s="31"/>
      <c r="G131" s="42">
        <f>G133+G132</f>
        <v>3420</v>
      </c>
    </row>
    <row r="132" spans="1:7" ht="27.75" customHeight="1">
      <c r="A132" s="25"/>
      <c r="B132" s="11" t="s">
        <v>46</v>
      </c>
      <c r="C132" s="6" t="s">
        <v>66</v>
      </c>
      <c r="D132" s="6" t="s">
        <v>61</v>
      </c>
      <c r="E132" s="6" t="s">
        <v>69</v>
      </c>
      <c r="F132" s="6" t="s">
        <v>71</v>
      </c>
      <c r="G132" s="43">
        <v>3097.9</v>
      </c>
    </row>
    <row r="133" spans="1:7" ht="31.5">
      <c r="A133" s="25"/>
      <c r="B133" s="11" t="s">
        <v>135</v>
      </c>
      <c r="C133" s="6" t="s">
        <v>66</v>
      </c>
      <c r="D133" s="6" t="s">
        <v>61</v>
      </c>
      <c r="E133" s="6" t="s">
        <v>69</v>
      </c>
      <c r="F133" s="6" t="s">
        <v>71</v>
      </c>
      <c r="G133" s="43">
        <f>30-20+300+15-2.9</f>
        <v>322.1</v>
      </c>
    </row>
    <row r="134" spans="1:7" ht="23.25" customHeight="1">
      <c r="A134" s="25"/>
      <c r="B134" s="9" t="s">
        <v>48</v>
      </c>
      <c r="C134" s="31" t="s">
        <v>66</v>
      </c>
      <c r="D134" s="31" t="s">
        <v>61</v>
      </c>
      <c r="E134" s="31" t="s">
        <v>55</v>
      </c>
      <c r="F134" s="31"/>
      <c r="G134" s="42">
        <f>G135</f>
        <v>2300.4</v>
      </c>
    </row>
    <row r="135" spans="1:7" ht="27.75" customHeight="1">
      <c r="A135" s="25"/>
      <c r="B135" s="11" t="s">
        <v>46</v>
      </c>
      <c r="C135" s="6" t="s">
        <v>66</v>
      </c>
      <c r="D135" s="6" t="s">
        <v>61</v>
      </c>
      <c r="E135" s="6" t="s">
        <v>72</v>
      </c>
      <c r="F135" s="6"/>
      <c r="G135" s="43">
        <f>G136</f>
        <v>2300.4</v>
      </c>
    </row>
    <row r="136" spans="1:7" ht="27.75" customHeight="1">
      <c r="A136" s="21"/>
      <c r="B136" s="11" t="s">
        <v>70</v>
      </c>
      <c r="C136" s="6" t="s">
        <v>66</v>
      </c>
      <c r="D136" s="6" t="s">
        <v>61</v>
      </c>
      <c r="E136" s="6" t="s">
        <v>72</v>
      </c>
      <c r="F136" s="6" t="s">
        <v>71</v>
      </c>
      <c r="G136" s="43">
        <v>2300.4</v>
      </c>
    </row>
    <row r="137" ht="15.75">
      <c r="A137" s="22"/>
    </row>
    <row r="142" spans="2:6" ht="15.75">
      <c r="B142" s="22"/>
      <c r="C142" s="22"/>
      <c r="D142" s="22"/>
      <c r="E142" s="22"/>
      <c r="F142" s="22"/>
    </row>
    <row r="149" spans="1:6" ht="15.75">
      <c r="A149" s="22"/>
      <c r="B149" s="21"/>
      <c r="C149" s="21"/>
      <c r="D149" s="21"/>
      <c r="E149" s="21"/>
      <c r="F149" s="21"/>
    </row>
    <row r="150" spans="2:6" ht="15.75">
      <c r="B150" s="22"/>
      <c r="C150" s="22"/>
      <c r="D150" s="22"/>
      <c r="E150" s="22"/>
      <c r="F150" s="22"/>
    </row>
    <row r="156" ht="15.75">
      <c r="A156" s="21"/>
    </row>
    <row r="157" ht="15.75">
      <c r="A157" s="22"/>
    </row>
    <row r="159" spans="2:6" ht="15.75">
      <c r="B159" s="22"/>
      <c r="C159" s="22"/>
      <c r="D159" s="22"/>
      <c r="E159" s="22"/>
      <c r="F159" s="22"/>
    </row>
    <row r="166" spans="1:6" ht="15.75">
      <c r="A166" s="22"/>
      <c r="B166" s="21"/>
      <c r="C166" s="21"/>
      <c r="D166" s="21"/>
      <c r="E166" s="21"/>
      <c r="F166" s="21"/>
    </row>
    <row r="167" spans="2:6" ht="15.75">
      <c r="B167" s="22"/>
      <c r="C167" s="22"/>
      <c r="D167" s="22"/>
      <c r="E167" s="22"/>
      <c r="F167" s="22"/>
    </row>
    <row r="173" ht="15.75">
      <c r="A173" s="21"/>
    </row>
    <row r="174" ht="15.75">
      <c r="A174" s="22"/>
    </row>
    <row r="176" spans="2:6" ht="15.75">
      <c r="B176" s="22"/>
      <c r="C176" s="22"/>
      <c r="D176" s="22"/>
      <c r="E176" s="22"/>
      <c r="F176" s="22"/>
    </row>
    <row r="183" spans="1:6" ht="15.75">
      <c r="A183" s="22"/>
      <c r="B183" s="22"/>
      <c r="C183" s="22"/>
      <c r="D183" s="22"/>
      <c r="E183" s="22"/>
      <c r="F183" s="22"/>
    </row>
    <row r="188" spans="2:6" ht="15.75">
      <c r="B188" s="21"/>
      <c r="C188" s="21"/>
      <c r="D188" s="21"/>
      <c r="E188" s="21"/>
      <c r="F188" s="21"/>
    </row>
    <row r="189" spans="2:6" ht="15.75">
      <c r="B189" s="22"/>
      <c r="C189" s="22"/>
      <c r="D189" s="22"/>
      <c r="E189" s="22"/>
      <c r="F189" s="22"/>
    </row>
    <row r="190" ht="15.75">
      <c r="A190" s="22"/>
    </row>
    <row r="193" spans="2:6" ht="15.75">
      <c r="B193" s="22"/>
      <c r="C193" s="22"/>
      <c r="D193" s="22"/>
      <c r="E193" s="22"/>
      <c r="F193" s="22"/>
    </row>
    <row r="195" ht="15.75">
      <c r="A195" s="21"/>
    </row>
    <row r="196" ht="15.75">
      <c r="A196" s="22"/>
    </row>
    <row r="198" spans="2:6" ht="15.75">
      <c r="B198" s="22"/>
      <c r="C198" s="22"/>
      <c r="D198" s="22"/>
      <c r="E198" s="22"/>
      <c r="F198" s="22"/>
    </row>
    <row r="200" ht="15.75">
      <c r="A200" s="22"/>
    </row>
    <row r="205" spans="1:6" ht="15.75">
      <c r="A205" s="22"/>
      <c r="B205" s="22"/>
      <c r="C205" s="22"/>
      <c r="D205" s="22"/>
      <c r="E205" s="22"/>
      <c r="F205" s="22"/>
    </row>
    <row r="212" ht="15.75">
      <c r="A212" s="22"/>
    </row>
    <row r="216" spans="2:6" ht="15.75">
      <c r="B216" s="21"/>
      <c r="C216" s="21"/>
      <c r="D216" s="21"/>
      <c r="E216" s="21"/>
      <c r="F216" s="21"/>
    </row>
    <row r="217" spans="2:6" ht="15.75">
      <c r="B217" s="22"/>
      <c r="C217" s="22"/>
      <c r="D217" s="22"/>
      <c r="E217" s="22"/>
      <c r="F217" s="22"/>
    </row>
    <row r="223" ht="15.75">
      <c r="A223" s="21"/>
    </row>
    <row r="224" spans="1:6" ht="15.75">
      <c r="A224" s="22"/>
      <c r="B224" s="22"/>
      <c r="C224" s="22"/>
      <c r="D224" s="22"/>
      <c r="E224" s="22"/>
      <c r="F224" s="22"/>
    </row>
    <row r="231" spans="1:6" ht="15.75">
      <c r="A231" s="22"/>
      <c r="B231" s="21"/>
      <c r="C231" s="21"/>
      <c r="D231" s="21"/>
      <c r="E231" s="21"/>
      <c r="F231" s="21"/>
    </row>
    <row r="232" spans="2:6" ht="15.75">
      <c r="B232" s="22"/>
      <c r="C232" s="22"/>
      <c r="D232" s="22"/>
      <c r="E232" s="22"/>
      <c r="F232" s="22"/>
    </row>
    <row r="238" ht="15.75">
      <c r="A238" s="21"/>
    </row>
    <row r="239" ht="15.75">
      <c r="A239" s="22"/>
    </row>
    <row r="244" spans="2:6" ht="15.75">
      <c r="B244" s="22"/>
      <c r="C244" s="22"/>
      <c r="D244" s="22"/>
      <c r="E244" s="22"/>
      <c r="F244" s="22"/>
    </row>
    <row r="251" spans="1:6" ht="15.75">
      <c r="A251" s="22"/>
      <c r="B251" s="21"/>
      <c r="C251" s="21"/>
      <c r="D251" s="21"/>
      <c r="E251" s="21"/>
      <c r="F251" s="21"/>
    </row>
    <row r="252" spans="2:6" ht="15.75">
      <c r="B252" s="22"/>
      <c r="C252" s="22"/>
      <c r="D252" s="22"/>
      <c r="E252" s="22"/>
      <c r="F252" s="22"/>
    </row>
    <row r="258" ht="15.75">
      <c r="A258" s="21"/>
    </row>
    <row r="259" spans="1:6" ht="15.75">
      <c r="A259" s="22"/>
      <c r="B259" s="22"/>
      <c r="C259" s="22"/>
      <c r="D259" s="22"/>
      <c r="E259" s="22"/>
      <c r="F259" s="22"/>
    </row>
    <row r="265" spans="2:6" ht="15.75">
      <c r="B265" s="21"/>
      <c r="C265" s="21"/>
      <c r="D265" s="21"/>
      <c r="E265" s="21"/>
      <c r="F265" s="21"/>
    </row>
    <row r="266" spans="1:6" ht="15.75">
      <c r="A266" s="22"/>
      <c r="B266" s="22"/>
      <c r="C266" s="22"/>
      <c r="D266" s="22"/>
      <c r="E266" s="22"/>
      <c r="F266" s="22"/>
    </row>
    <row r="272" ht="15.75">
      <c r="A272" s="21"/>
    </row>
    <row r="273" ht="15.75">
      <c r="A273" s="22"/>
    </row>
    <row r="274" spans="2:6" ht="15.75">
      <c r="B274" s="22"/>
      <c r="C274" s="22"/>
      <c r="D274" s="22"/>
      <c r="E274" s="22"/>
      <c r="F274" s="22"/>
    </row>
    <row r="281" ht="15.75">
      <c r="A281" s="22"/>
    </row>
    <row r="283" spans="2:6" ht="15.75">
      <c r="B283" s="21"/>
      <c r="C283" s="21"/>
      <c r="D283" s="21"/>
      <c r="E283" s="21"/>
      <c r="F283" s="21"/>
    </row>
    <row r="284" spans="2:6" ht="15.75">
      <c r="B284" s="22"/>
      <c r="C284" s="22"/>
      <c r="D284" s="22"/>
      <c r="E284" s="22"/>
      <c r="F284" s="22"/>
    </row>
    <row r="290" ht="15.75">
      <c r="A290" s="21"/>
    </row>
    <row r="291" ht="15.75">
      <c r="A291" s="22"/>
    </row>
    <row r="293" spans="2:6" ht="15.75">
      <c r="B293" s="22"/>
      <c r="C293" s="22"/>
      <c r="D293" s="22"/>
      <c r="E293" s="22"/>
      <c r="F293" s="22"/>
    </row>
    <row r="300" ht="15.75">
      <c r="A300" s="22"/>
    </row>
    <row r="302" spans="2:6" ht="15.75">
      <c r="B302" s="22"/>
      <c r="C302" s="22"/>
      <c r="D302" s="22"/>
      <c r="E302" s="22"/>
      <c r="F302" s="22"/>
    </row>
    <row r="309" ht="15.75">
      <c r="A309" s="22"/>
    </row>
    <row r="313" spans="2:6" ht="15.75">
      <c r="B313" s="21"/>
      <c r="C313" s="21"/>
      <c r="D313" s="21"/>
      <c r="E313" s="21"/>
      <c r="F313" s="21"/>
    </row>
    <row r="314" spans="2:6" ht="15.75">
      <c r="B314" s="22"/>
      <c r="C314" s="22"/>
      <c r="D314" s="22"/>
      <c r="E314" s="22"/>
      <c r="F314" s="22"/>
    </row>
    <row r="320" ht="15.75">
      <c r="A320" s="21"/>
    </row>
    <row r="321" ht="15.75">
      <c r="A321" s="22"/>
    </row>
    <row r="327" spans="2:6" ht="15.75">
      <c r="B327" s="22"/>
      <c r="C327" s="22"/>
      <c r="D327" s="22"/>
      <c r="E327" s="22"/>
      <c r="F327" s="22"/>
    </row>
    <row r="334" ht="15.75">
      <c r="A334" s="22"/>
    </row>
    <row r="340" spans="2:6" ht="15.75">
      <c r="B340" s="21"/>
      <c r="C340" s="21"/>
      <c r="D340" s="21"/>
      <c r="E340" s="21"/>
      <c r="F340" s="21"/>
    </row>
    <row r="341" spans="2:6" ht="15.75">
      <c r="B341" s="22"/>
      <c r="C341" s="22"/>
      <c r="D341" s="22"/>
      <c r="E341" s="22"/>
      <c r="F341" s="22"/>
    </row>
    <row r="347" ht="15.75">
      <c r="A347" s="21"/>
    </row>
    <row r="348" ht="15.75">
      <c r="A348" s="22"/>
    </row>
    <row r="349" spans="2:6" ht="15.75">
      <c r="B349" s="22"/>
      <c r="C349" s="22"/>
      <c r="D349" s="22"/>
      <c r="E349" s="22"/>
      <c r="F349" s="22"/>
    </row>
    <row r="356" ht="15.75">
      <c r="A356" s="22"/>
    </row>
    <row r="361" spans="2:6" ht="15.75">
      <c r="B361" s="21"/>
      <c r="C361" s="21"/>
      <c r="D361" s="21"/>
      <c r="E361" s="21"/>
      <c r="F361" s="21"/>
    </row>
    <row r="362" spans="2:6" ht="15.75">
      <c r="B362" s="22"/>
      <c r="C362" s="22"/>
      <c r="D362" s="22"/>
      <c r="E362" s="22"/>
      <c r="F362" s="22"/>
    </row>
    <row r="368" ht="15.75">
      <c r="A368" s="21"/>
    </row>
    <row r="369" ht="15.75">
      <c r="A369" s="22"/>
    </row>
    <row r="374" spans="2:6" ht="15.75">
      <c r="B374" s="22"/>
      <c r="C374" s="22"/>
      <c r="D374" s="22"/>
      <c r="E374" s="22"/>
      <c r="F374" s="22"/>
    </row>
    <row r="381" ht="15.75">
      <c r="A381" s="22"/>
    </row>
    <row r="382" spans="2:6" ht="15.75">
      <c r="B382" s="21"/>
      <c r="C382" s="21"/>
      <c r="D382" s="21"/>
      <c r="E382" s="21"/>
      <c r="F382" s="21"/>
    </row>
    <row r="383" spans="2:6" ht="15.75">
      <c r="B383" s="22"/>
      <c r="C383" s="22"/>
      <c r="D383" s="22"/>
      <c r="E383" s="22"/>
      <c r="F383" s="22"/>
    </row>
    <row r="389" ht="15.75">
      <c r="A389" s="21"/>
    </row>
    <row r="390" ht="15.75">
      <c r="A390" s="22"/>
    </row>
    <row r="391" spans="2:6" ht="15.75">
      <c r="B391" s="22"/>
      <c r="C391" s="22"/>
      <c r="D391" s="22"/>
      <c r="E391" s="22"/>
      <c r="F391" s="22"/>
    </row>
    <row r="398" spans="1:6" ht="15.75">
      <c r="A398" s="22"/>
      <c r="B398" s="21"/>
      <c r="C398" s="21"/>
      <c r="D398" s="21"/>
      <c r="E398" s="21"/>
      <c r="F398" s="21"/>
    </row>
    <row r="399" spans="2:6" ht="15.75">
      <c r="B399" s="22"/>
      <c r="C399" s="22"/>
      <c r="D399" s="22"/>
      <c r="E399" s="22"/>
      <c r="F399" s="22"/>
    </row>
    <row r="405" ht="15.75">
      <c r="A405" s="21"/>
    </row>
    <row r="406" spans="1:6" ht="15.75">
      <c r="A406" s="22"/>
      <c r="B406" s="22"/>
      <c r="C406" s="22"/>
      <c r="D406" s="22"/>
      <c r="E406" s="22"/>
      <c r="F406" s="22"/>
    </row>
    <row r="413" spans="1:6" ht="15.75">
      <c r="A413" s="22"/>
      <c r="B413" s="22"/>
      <c r="C413" s="22"/>
      <c r="D413" s="22"/>
      <c r="E413" s="22"/>
      <c r="F413" s="22"/>
    </row>
    <row r="420" ht="15.75">
      <c r="A420" s="22"/>
    </row>
    <row r="424" spans="2:6" ht="15.75">
      <c r="B424" s="21"/>
      <c r="C424" s="21"/>
      <c r="D424" s="21"/>
      <c r="E424" s="21"/>
      <c r="F424" s="21"/>
    </row>
    <row r="425" spans="2:6" ht="15.75">
      <c r="B425" s="22"/>
      <c r="C425" s="22"/>
      <c r="D425" s="22"/>
      <c r="E425" s="22"/>
      <c r="F425" s="22"/>
    </row>
    <row r="431" ht="15.75">
      <c r="A431" s="21"/>
    </row>
    <row r="432" ht="15.75">
      <c r="A432" s="22"/>
    </row>
    <row r="437" spans="2:6" ht="15.75">
      <c r="B437" s="22"/>
      <c r="C437" s="22"/>
      <c r="D437" s="22"/>
      <c r="E437" s="22"/>
      <c r="F437" s="22"/>
    </row>
    <row r="444" ht="15.75">
      <c r="A444" s="22"/>
    </row>
    <row r="448" spans="2:6" ht="15.75">
      <c r="B448" s="21"/>
      <c r="C448" s="21"/>
      <c r="D448" s="21"/>
      <c r="E448" s="21"/>
      <c r="F448" s="21"/>
    </row>
    <row r="449" spans="2:6" ht="15.75">
      <c r="B449" s="22"/>
      <c r="C449" s="22"/>
      <c r="D449" s="22"/>
      <c r="E449" s="22"/>
      <c r="F449" s="22"/>
    </row>
    <row r="455" ht="15.75">
      <c r="A455" s="21"/>
    </row>
    <row r="456" ht="15.75">
      <c r="A456" s="22"/>
    </row>
    <row r="458" spans="2:6" ht="15.75">
      <c r="B458" s="22"/>
      <c r="C458" s="22"/>
      <c r="D458" s="22"/>
      <c r="E458" s="22"/>
      <c r="F458" s="22"/>
    </row>
    <row r="465" ht="15.75">
      <c r="A465" s="22"/>
    </row>
    <row r="468" spans="2:6" ht="15.75">
      <c r="B468" s="22"/>
      <c r="C468" s="22"/>
      <c r="D468" s="22"/>
      <c r="E468" s="22"/>
      <c r="F468" s="22"/>
    </row>
    <row r="475" ht="15.75">
      <c r="A475" s="22"/>
    </row>
    <row r="476" spans="2:6" ht="15.75">
      <c r="B476" s="21"/>
      <c r="C476" s="21"/>
      <c r="D476" s="21"/>
      <c r="E476" s="21"/>
      <c r="F476" s="21"/>
    </row>
    <row r="477" spans="2:6" ht="15.75">
      <c r="B477" s="22"/>
      <c r="C477" s="22"/>
      <c r="D477" s="22"/>
      <c r="E477" s="22"/>
      <c r="F477" s="22"/>
    </row>
    <row r="483" ht="15.75">
      <c r="A483" s="21"/>
    </row>
    <row r="484" ht="15.75">
      <c r="A484" s="22"/>
    </row>
    <row r="490" spans="2:6" ht="15.75">
      <c r="B490" s="22"/>
      <c r="C490" s="22"/>
      <c r="D490" s="22"/>
      <c r="E490" s="22"/>
      <c r="F490" s="22"/>
    </row>
    <row r="497" spans="1:6" ht="15.75">
      <c r="A497" s="22"/>
      <c r="B497" s="21"/>
      <c r="C497" s="21"/>
      <c r="D497" s="21"/>
      <c r="E497" s="21"/>
      <c r="F497" s="21"/>
    </row>
    <row r="498" spans="2:6" ht="15.75">
      <c r="B498" s="22"/>
      <c r="C498" s="22"/>
      <c r="D498" s="22"/>
      <c r="E498" s="22"/>
      <c r="F498" s="22"/>
    </row>
    <row r="504" ht="15.75">
      <c r="A504" s="21"/>
    </row>
    <row r="505" ht="15.75">
      <c r="A505" s="22"/>
    </row>
    <row r="506" spans="2:6" ht="15.75">
      <c r="B506" s="22"/>
      <c r="C506" s="22"/>
      <c r="D506" s="22"/>
      <c r="E506" s="22"/>
      <c r="F506" s="22"/>
    </row>
    <row r="513" ht="15.75">
      <c r="A513" s="22"/>
    </row>
    <row r="516" spans="2:6" ht="15.75">
      <c r="B516" s="22"/>
      <c r="C516" s="22"/>
      <c r="D516" s="22"/>
      <c r="E516" s="22"/>
      <c r="F516" s="22"/>
    </row>
    <row r="523" ht="15.75">
      <c r="A523" s="22"/>
    </row>
    <row r="527" spans="2:6" ht="15.75">
      <c r="B527" s="21"/>
      <c r="C527" s="21"/>
      <c r="D527" s="21"/>
      <c r="E527" s="21"/>
      <c r="F527" s="21"/>
    </row>
    <row r="528" spans="2:6" ht="15.75">
      <c r="B528" s="22"/>
      <c r="C528" s="22"/>
      <c r="D528" s="22"/>
      <c r="E528" s="22"/>
      <c r="F528" s="22"/>
    </row>
    <row r="534" ht="15.75">
      <c r="A534" s="21"/>
    </row>
    <row r="535" ht="15.75">
      <c r="A535" s="22"/>
    </row>
    <row r="536" spans="2:6" ht="15.75">
      <c r="B536" s="22"/>
      <c r="C536" s="22"/>
      <c r="D536" s="22"/>
      <c r="E536" s="22"/>
      <c r="F536" s="22"/>
    </row>
    <row r="543" ht="15.75">
      <c r="A543" s="22"/>
    </row>
    <row r="545" spans="2:6" ht="15.75">
      <c r="B545" s="22"/>
      <c r="C545" s="22"/>
      <c r="D545" s="22"/>
      <c r="E545" s="22"/>
      <c r="F545" s="22"/>
    </row>
    <row r="550" spans="2:6" ht="15.75">
      <c r="B550" s="22"/>
      <c r="C550" s="22"/>
      <c r="D550" s="22"/>
      <c r="E550" s="22"/>
      <c r="F550" s="22"/>
    </row>
    <row r="552" ht="15.75">
      <c r="A552" s="22"/>
    </row>
    <row r="557" ht="15.75">
      <c r="A557" s="22"/>
    </row>
    <row r="572" spans="2:6" ht="15.75">
      <c r="B572" s="23"/>
      <c r="C572" s="23"/>
      <c r="D572" s="23"/>
      <c r="E572" s="23"/>
      <c r="F572" s="23"/>
    </row>
    <row r="573" spans="2:6" ht="15.75">
      <c r="B573" s="24"/>
      <c r="C573" s="24"/>
      <c r="D573" s="24"/>
      <c r="E573" s="24"/>
      <c r="F573" s="24"/>
    </row>
    <row r="574" spans="2:6" ht="15.75">
      <c r="B574" s="25"/>
      <c r="C574" s="25"/>
      <c r="D574" s="25"/>
      <c r="E574" s="25"/>
      <c r="F574" s="25"/>
    </row>
    <row r="575" spans="2:6" ht="15.75">
      <c r="B575" s="25"/>
      <c r="C575" s="25"/>
      <c r="D575" s="25"/>
      <c r="E575" s="25"/>
      <c r="F575" s="25"/>
    </row>
    <row r="576" spans="2:6" ht="15.75">
      <c r="B576" s="25"/>
      <c r="C576" s="25"/>
      <c r="D576" s="25"/>
      <c r="E576" s="25"/>
      <c r="F576" s="25"/>
    </row>
    <row r="577" spans="2:6" ht="15.75">
      <c r="B577" s="25"/>
      <c r="C577" s="25"/>
      <c r="D577" s="25"/>
      <c r="E577" s="25"/>
      <c r="F577" s="25"/>
    </row>
    <row r="578" spans="2:6" ht="15.75">
      <c r="B578" s="25"/>
      <c r="C578" s="25"/>
      <c r="D578" s="25"/>
      <c r="E578" s="25"/>
      <c r="F578" s="25"/>
    </row>
    <row r="579" spans="1:6" ht="15.75">
      <c r="A579" s="23"/>
      <c r="B579" s="25"/>
      <c r="C579" s="25"/>
      <c r="D579" s="25"/>
      <c r="E579" s="25"/>
      <c r="F579" s="25"/>
    </row>
    <row r="580" spans="1:6" ht="15.75">
      <c r="A580" s="24"/>
      <c r="B580" s="25"/>
      <c r="C580" s="25"/>
      <c r="D580" s="25"/>
      <c r="E580" s="25"/>
      <c r="F580" s="25"/>
    </row>
    <row r="581" spans="1:6" ht="15.75">
      <c r="A581" s="25"/>
      <c r="B581" s="25"/>
      <c r="C581" s="25"/>
      <c r="D581" s="25"/>
      <c r="E581" s="25"/>
      <c r="F581" s="25"/>
    </row>
    <row r="582" spans="1:6" ht="15.75">
      <c r="A582" s="25"/>
      <c r="B582" s="25"/>
      <c r="C582" s="25"/>
      <c r="D582" s="25"/>
      <c r="E582" s="25"/>
      <c r="F582" s="25"/>
    </row>
    <row r="583" spans="1:6" ht="15.75">
      <c r="A583" s="25"/>
      <c r="B583" s="25"/>
      <c r="C583" s="25"/>
      <c r="D583" s="25"/>
      <c r="E583" s="25"/>
      <c r="F583" s="25"/>
    </row>
    <row r="584" spans="1:6" ht="15.75">
      <c r="A584" s="25"/>
      <c r="B584" s="25"/>
      <c r="C584" s="25"/>
      <c r="D584" s="25"/>
      <c r="E584" s="25"/>
      <c r="F584" s="25"/>
    </row>
    <row r="585" spans="1:6" ht="15.75">
      <c r="A585" s="25"/>
      <c r="B585" s="25"/>
      <c r="C585" s="25"/>
      <c r="D585" s="25"/>
      <c r="E585" s="25"/>
      <c r="F585" s="25"/>
    </row>
    <row r="586" spans="1:6" ht="15.75">
      <c r="A586" s="25"/>
      <c r="B586" s="25"/>
      <c r="C586" s="25"/>
      <c r="D586" s="25"/>
      <c r="E586" s="25"/>
      <c r="F586" s="25"/>
    </row>
    <row r="587" ht="15.75">
      <c r="A587" s="25"/>
    </row>
    <row r="588" ht="15.75">
      <c r="A588" s="25"/>
    </row>
    <row r="589" spans="1:6" ht="15.75">
      <c r="A589" s="25"/>
      <c r="B589" s="22"/>
      <c r="C589" s="22"/>
      <c r="D589" s="22"/>
      <c r="E589" s="22"/>
      <c r="F589" s="22"/>
    </row>
    <row r="590" ht="15.75">
      <c r="A590" s="25"/>
    </row>
    <row r="591" ht="15.75">
      <c r="A591" s="25"/>
    </row>
    <row r="592" spans="1:6" ht="15.75">
      <c r="A592" s="25"/>
      <c r="B592" s="22"/>
      <c r="C592" s="22"/>
      <c r="D592" s="22"/>
      <c r="E592" s="22"/>
      <c r="F592" s="22"/>
    </row>
    <row r="593" ht="15.75">
      <c r="A593" s="25"/>
    </row>
    <row r="596" ht="15.75">
      <c r="A596" s="22"/>
    </row>
    <row r="599" ht="15.75">
      <c r="A599" s="22"/>
    </row>
    <row r="600" spans="2:6" ht="15.75">
      <c r="B600" s="22"/>
      <c r="C600" s="22"/>
      <c r="D600" s="22"/>
      <c r="E600" s="22"/>
      <c r="F600" s="22"/>
    </row>
    <row r="603" spans="2:6" ht="15.75">
      <c r="B603" s="23"/>
      <c r="C603" s="23"/>
      <c r="D603" s="23"/>
      <c r="E603" s="23"/>
      <c r="F603" s="23"/>
    </row>
    <row r="604" spans="2:6" ht="15.75">
      <c r="B604" s="24"/>
      <c r="C604" s="24"/>
      <c r="D604" s="24"/>
      <c r="E604" s="24"/>
      <c r="F604" s="24"/>
    </row>
    <row r="605" spans="2:6" ht="15.75">
      <c r="B605" s="25"/>
      <c r="C605" s="25"/>
      <c r="D605" s="25"/>
      <c r="E605" s="25"/>
      <c r="F605" s="25"/>
    </row>
    <row r="606" spans="2:6" ht="15.75">
      <c r="B606" s="25"/>
      <c r="C606" s="25"/>
      <c r="D606" s="25"/>
      <c r="E606" s="25"/>
      <c r="F606" s="25"/>
    </row>
    <row r="607" spans="1:6" ht="15.75">
      <c r="A607" s="22"/>
      <c r="B607" s="25"/>
      <c r="C607" s="25"/>
      <c r="D607" s="25"/>
      <c r="E607" s="25"/>
      <c r="F607" s="25"/>
    </row>
    <row r="608" spans="2:6" ht="15.75">
      <c r="B608" s="25"/>
      <c r="C608" s="25"/>
      <c r="D608" s="25"/>
      <c r="E608" s="25"/>
      <c r="F608" s="25"/>
    </row>
    <row r="609" spans="2:6" ht="15.75">
      <c r="B609" s="25"/>
      <c r="C609" s="25"/>
      <c r="D609" s="25"/>
      <c r="E609" s="25"/>
      <c r="F609" s="25"/>
    </row>
    <row r="610" spans="1:6" ht="15.75">
      <c r="A610" s="23"/>
      <c r="B610" s="25"/>
      <c r="C610" s="25"/>
      <c r="D610" s="25"/>
      <c r="E610" s="25"/>
      <c r="F610" s="25"/>
    </row>
    <row r="611" spans="1:6" ht="15.75">
      <c r="A611" s="24"/>
      <c r="B611" s="25"/>
      <c r="C611" s="25"/>
      <c r="D611" s="25"/>
      <c r="E611" s="25"/>
      <c r="F611" s="25"/>
    </row>
    <row r="612" spans="1:6" ht="15.75">
      <c r="A612" s="25"/>
      <c r="B612" s="25"/>
      <c r="C612" s="25"/>
      <c r="D612" s="25"/>
      <c r="E612" s="25"/>
      <c r="F612" s="25"/>
    </row>
    <row r="613" spans="1:6" ht="15.75">
      <c r="A613" s="25"/>
      <c r="B613" s="25"/>
      <c r="C613" s="25"/>
      <c r="D613" s="25"/>
      <c r="E613" s="25"/>
      <c r="F613" s="25"/>
    </row>
    <row r="614" spans="1:6" ht="15.75">
      <c r="A614" s="25"/>
      <c r="B614" s="25"/>
      <c r="C614" s="25"/>
      <c r="D614" s="25"/>
      <c r="E614" s="25"/>
      <c r="F614" s="25"/>
    </row>
    <row r="615" spans="1:6" ht="15.75">
      <c r="A615" s="25"/>
      <c r="B615" s="25"/>
      <c r="C615" s="25"/>
      <c r="D615" s="25"/>
      <c r="E615" s="25"/>
      <c r="F615" s="25"/>
    </row>
    <row r="616" spans="1:6" ht="15.75">
      <c r="A616" s="25"/>
      <c r="B616" s="25"/>
      <c r="C616" s="25"/>
      <c r="D616" s="25"/>
      <c r="E616" s="25"/>
      <c r="F616" s="25"/>
    </row>
    <row r="617" spans="1:6" ht="15.75">
      <c r="A617" s="25"/>
      <c r="B617" s="25"/>
      <c r="C617" s="25"/>
      <c r="D617" s="25"/>
      <c r="E617" s="25"/>
      <c r="F617" s="25"/>
    </row>
    <row r="618" spans="1:6" ht="15.75">
      <c r="A618" s="25"/>
      <c r="B618" s="25"/>
      <c r="C618" s="25"/>
      <c r="D618" s="25"/>
      <c r="E618" s="25"/>
      <c r="F618" s="25"/>
    </row>
    <row r="619" spans="1:6" ht="15.75">
      <c r="A619" s="25"/>
      <c r="B619" s="25"/>
      <c r="C619" s="25"/>
      <c r="D619" s="25"/>
      <c r="E619" s="25"/>
      <c r="F619" s="25"/>
    </row>
    <row r="620" spans="1:6" ht="15.75">
      <c r="A620" s="25"/>
      <c r="B620" s="25"/>
      <c r="C620" s="25"/>
      <c r="D620" s="25"/>
      <c r="E620" s="25"/>
      <c r="F620" s="25"/>
    </row>
    <row r="621" spans="1:6" ht="15.75">
      <c r="A621" s="25"/>
      <c r="B621" s="25"/>
      <c r="C621" s="25"/>
      <c r="D621" s="25"/>
      <c r="E621" s="25"/>
      <c r="F621" s="25"/>
    </row>
    <row r="622" spans="1:6" ht="15.75">
      <c r="A622" s="25"/>
      <c r="B622" s="25"/>
      <c r="C622" s="25"/>
      <c r="D622" s="25"/>
      <c r="E622" s="25"/>
      <c r="F622" s="25"/>
    </row>
    <row r="623" spans="1:6" ht="15.75">
      <c r="A623" s="25"/>
      <c r="B623" s="25"/>
      <c r="C623" s="25"/>
      <c r="D623" s="25"/>
      <c r="E623" s="25"/>
      <c r="F623" s="25"/>
    </row>
    <row r="624" spans="1:6" ht="15.75">
      <c r="A624" s="25"/>
      <c r="B624" s="25"/>
      <c r="C624" s="25"/>
      <c r="D624" s="25"/>
      <c r="E624" s="25"/>
      <c r="F624" s="25"/>
    </row>
    <row r="625" spans="1:6" ht="15.75">
      <c r="A625" s="25"/>
      <c r="B625" s="25"/>
      <c r="C625" s="25"/>
      <c r="D625" s="25"/>
      <c r="E625" s="25"/>
      <c r="F625" s="25"/>
    </row>
    <row r="626" spans="1:6" ht="15.75">
      <c r="A626" s="25"/>
      <c r="B626" s="25"/>
      <c r="C626" s="25"/>
      <c r="D626" s="25"/>
      <c r="E626" s="25"/>
      <c r="F626" s="25"/>
    </row>
    <row r="627" spans="1:6" ht="15.75">
      <c r="A627" s="25"/>
      <c r="B627" s="25"/>
      <c r="C627" s="25"/>
      <c r="D627" s="25"/>
      <c r="E627" s="25"/>
      <c r="F627" s="25"/>
    </row>
    <row r="628" spans="1:6" ht="15.75">
      <c r="A628" s="25"/>
      <c r="B628" s="25"/>
      <c r="C628" s="25"/>
      <c r="D628" s="25"/>
      <c r="E628" s="25"/>
      <c r="F628" s="25"/>
    </row>
    <row r="629" spans="1:6" ht="15.75">
      <c r="A629" s="25"/>
      <c r="B629" s="25"/>
      <c r="C629" s="25"/>
      <c r="D629" s="25"/>
      <c r="E629" s="25"/>
      <c r="F629" s="25"/>
    </row>
    <row r="630" spans="1:6" ht="15.75">
      <c r="A630" s="25"/>
      <c r="B630" s="25"/>
      <c r="C630" s="25"/>
      <c r="D630" s="25"/>
      <c r="E630" s="25"/>
      <c r="F630" s="25"/>
    </row>
    <row r="631" spans="1:6" ht="15.75">
      <c r="A631" s="25"/>
      <c r="B631" s="25"/>
      <c r="C631" s="25"/>
      <c r="D631" s="25"/>
      <c r="E631" s="25"/>
      <c r="F631" s="25"/>
    </row>
    <row r="632" spans="1:6" ht="15.75">
      <c r="A632" s="25"/>
      <c r="B632" s="25"/>
      <c r="C632" s="25"/>
      <c r="D632" s="25"/>
      <c r="E632" s="25"/>
      <c r="F632" s="25"/>
    </row>
    <row r="633" spans="1:6" ht="15.75">
      <c r="A633" s="25"/>
      <c r="B633" s="25"/>
      <c r="C633" s="25"/>
      <c r="D633" s="25"/>
      <c r="E633" s="25"/>
      <c r="F633" s="25"/>
    </row>
    <row r="634" spans="1:6" ht="15.75">
      <c r="A634" s="25"/>
      <c r="B634" s="25"/>
      <c r="C634" s="25"/>
      <c r="D634" s="25"/>
      <c r="E634" s="25"/>
      <c r="F634" s="25"/>
    </row>
    <row r="635" spans="1:6" ht="15.75">
      <c r="A635" s="25"/>
      <c r="B635" s="25"/>
      <c r="C635" s="25"/>
      <c r="D635" s="25"/>
      <c r="E635" s="25"/>
      <c r="F635" s="25"/>
    </row>
    <row r="636" spans="1:6" ht="15.75">
      <c r="A636" s="25"/>
      <c r="B636" s="23"/>
      <c r="C636" s="23"/>
      <c r="D636" s="23"/>
      <c r="E636" s="23"/>
      <c r="F636" s="23"/>
    </row>
    <row r="637" spans="1:6" ht="15.75">
      <c r="A637" s="25"/>
      <c r="B637" s="24"/>
      <c r="C637" s="24"/>
      <c r="D637" s="24"/>
      <c r="E637" s="24"/>
      <c r="F637" s="24"/>
    </row>
    <row r="638" spans="1:6" ht="15.75">
      <c r="A638" s="25"/>
      <c r="B638" s="25"/>
      <c r="C638" s="25"/>
      <c r="D638" s="25"/>
      <c r="E638" s="25"/>
      <c r="F638" s="25"/>
    </row>
    <row r="639" spans="1:6" ht="15.75">
      <c r="A639" s="25"/>
      <c r="B639" s="25"/>
      <c r="C639" s="25"/>
      <c r="D639" s="25"/>
      <c r="E639" s="25"/>
      <c r="F639" s="25"/>
    </row>
    <row r="640" spans="1:6" ht="15.75">
      <c r="A640" s="25"/>
      <c r="B640" s="25"/>
      <c r="C640" s="25"/>
      <c r="D640" s="25"/>
      <c r="E640" s="25"/>
      <c r="F640" s="25"/>
    </row>
    <row r="641" spans="1:6" ht="15.75">
      <c r="A641" s="25"/>
      <c r="B641" s="25"/>
      <c r="C641" s="25"/>
      <c r="D641" s="25"/>
      <c r="E641" s="25"/>
      <c r="F641" s="25"/>
    </row>
    <row r="642" spans="1:6" ht="15.75">
      <c r="A642" s="25"/>
      <c r="B642" s="25"/>
      <c r="C642" s="25"/>
      <c r="D642" s="25"/>
      <c r="E642" s="25"/>
      <c r="F642" s="25"/>
    </row>
    <row r="643" spans="1:6" ht="15.75">
      <c r="A643" s="23"/>
      <c r="B643" s="25"/>
      <c r="C643" s="25"/>
      <c r="D643" s="25"/>
      <c r="E643" s="25"/>
      <c r="F643" s="25"/>
    </row>
    <row r="644" spans="1:6" ht="15.75">
      <c r="A644" s="24"/>
      <c r="B644" s="25"/>
      <c r="C644" s="25"/>
      <c r="D644" s="25"/>
      <c r="E644" s="25"/>
      <c r="F644" s="25"/>
    </row>
    <row r="645" spans="1:6" ht="15.75">
      <c r="A645" s="25"/>
      <c r="B645" s="23"/>
      <c r="C645" s="23"/>
      <c r="D645" s="23"/>
      <c r="E645" s="23"/>
      <c r="F645" s="23"/>
    </row>
    <row r="646" spans="1:6" ht="15.75">
      <c r="A646" s="25"/>
      <c r="B646" s="24"/>
      <c r="C646" s="24"/>
      <c r="D646" s="24"/>
      <c r="E646" s="24"/>
      <c r="F646" s="24"/>
    </row>
    <row r="647" spans="1:6" ht="15.75">
      <c r="A647" s="25"/>
      <c r="B647" s="25"/>
      <c r="C647" s="25"/>
      <c r="D647" s="25"/>
      <c r="E647" s="25"/>
      <c r="F647" s="25"/>
    </row>
    <row r="648" spans="1:6" ht="15.75">
      <c r="A648" s="25"/>
      <c r="B648" s="25"/>
      <c r="C648" s="25"/>
      <c r="D648" s="25"/>
      <c r="E648" s="25"/>
      <c r="F648" s="25"/>
    </row>
    <row r="649" spans="1:6" ht="15.75">
      <c r="A649" s="25"/>
      <c r="B649" s="25"/>
      <c r="C649" s="25"/>
      <c r="D649" s="25"/>
      <c r="E649" s="25"/>
      <c r="F649" s="25"/>
    </row>
    <row r="650" spans="1:6" ht="15.75">
      <c r="A650" s="25"/>
      <c r="B650" s="25"/>
      <c r="C650" s="25"/>
      <c r="D650" s="25"/>
      <c r="E650" s="25"/>
      <c r="F650" s="25"/>
    </row>
    <row r="651" ht="15.75">
      <c r="A651" s="25"/>
    </row>
    <row r="652" spans="1:6" ht="15.75">
      <c r="A652" s="23"/>
      <c r="B652" s="25"/>
      <c r="C652" s="25"/>
      <c r="D652" s="25"/>
      <c r="E652" s="25"/>
      <c r="F652" s="25"/>
    </row>
    <row r="653" spans="1:6" ht="15.75">
      <c r="A653" s="24"/>
      <c r="B653" s="25"/>
      <c r="C653" s="25"/>
      <c r="D653" s="25"/>
      <c r="E653" s="25"/>
      <c r="F653" s="25"/>
    </row>
    <row r="654" spans="1:6" ht="15.75">
      <c r="A654" s="25"/>
      <c r="B654" s="25"/>
      <c r="C654" s="25"/>
      <c r="D654" s="25"/>
      <c r="E654" s="25"/>
      <c r="F654" s="25"/>
    </row>
    <row r="655" spans="1:6" ht="15.75">
      <c r="A655" s="25"/>
      <c r="B655" s="25"/>
      <c r="C655" s="25"/>
      <c r="D655" s="25"/>
      <c r="E655" s="25"/>
      <c r="F655" s="25"/>
    </row>
    <row r="656" spans="1:6" ht="15.75">
      <c r="A656" s="25"/>
      <c r="B656" s="25"/>
      <c r="C656" s="25"/>
      <c r="D656" s="25"/>
      <c r="E656" s="25"/>
      <c r="F656" s="25"/>
    </row>
    <row r="657" spans="1:6" ht="15.75">
      <c r="A657" s="25"/>
      <c r="B657" s="23"/>
      <c r="C657" s="23"/>
      <c r="D657" s="23"/>
      <c r="E657" s="23"/>
      <c r="F657" s="23"/>
    </row>
    <row r="658" spans="2:6" ht="15.75">
      <c r="B658" s="24"/>
      <c r="C658" s="24"/>
      <c r="D658" s="24"/>
      <c r="E658" s="24"/>
      <c r="F658" s="24"/>
    </row>
    <row r="659" spans="1:6" ht="15.75">
      <c r="A659" s="25"/>
      <c r="B659" s="25"/>
      <c r="C659" s="25"/>
      <c r="D659" s="25"/>
      <c r="E659" s="25"/>
      <c r="F659" s="25"/>
    </row>
    <row r="660" spans="1:6" ht="15.75">
      <c r="A660" s="25"/>
      <c r="B660" s="25"/>
      <c r="C660" s="25"/>
      <c r="D660" s="25"/>
      <c r="E660" s="25"/>
      <c r="F660" s="25"/>
    </row>
    <row r="661" spans="1:6" ht="15.75">
      <c r="A661" s="25"/>
      <c r="B661" s="25"/>
      <c r="C661" s="25"/>
      <c r="D661" s="25"/>
      <c r="E661" s="25"/>
      <c r="F661" s="25"/>
    </row>
    <row r="662" spans="1:6" ht="15.75">
      <c r="A662" s="25"/>
      <c r="B662" s="25"/>
      <c r="C662" s="25"/>
      <c r="D662" s="25"/>
      <c r="E662" s="25"/>
      <c r="F662" s="25"/>
    </row>
    <row r="663" spans="1:6" ht="15.75">
      <c r="A663" s="25"/>
      <c r="B663" s="25"/>
      <c r="C663" s="25"/>
      <c r="D663" s="25"/>
      <c r="E663" s="25"/>
      <c r="F663" s="25"/>
    </row>
    <row r="664" spans="1:6" ht="15.75">
      <c r="A664" s="23"/>
      <c r="B664" s="25"/>
      <c r="C664" s="25"/>
      <c r="D664" s="25"/>
      <c r="E664" s="25"/>
      <c r="F664" s="25"/>
    </row>
    <row r="665" spans="1:6" ht="15.75">
      <c r="A665" s="24"/>
      <c r="B665" s="25"/>
      <c r="C665" s="25"/>
      <c r="D665" s="25"/>
      <c r="E665" s="25"/>
      <c r="F665" s="25"/>
    </row>
    <row r="666" spans="1:6" ht="15.75">
      <c r="A666" s="25"/>
      <c r="B666" s="23"/>
      <c r="C666" s="23"/>
      <c r="D666" s="23"/>
      <c r="E666" s="23"/>
      <c r="F666" s="23"/>
    </row>
    <row r="667" spans="1:6" ht="15.75">
      <c r="A667" s="25"/>
      <c r="B667" s="24"/>
      <c r="C667" s="24"/>
      <c r="D667" s="24"/>
      <c r="E667" s="24"/>
      <c r="F667" s="24"/>
    </row>
    <row r="668" spans="1:6" ht="15.75">
      <c r="A668" s="25"/>
      <c r="B668" s="25"/>
      <c r="C668" s="25"/>
      <c r="D668" s="25"/>
      <c r="E668" s="25"/>
      <c r="F668" s="25"/>
    </row>
    <row r="669" spans="1:6" ht="15.75">
      <c r="A669" s="25"/>
      <c r="B669" s="25"/>
      <c r="C669" s="25"/>
      <c r="D669" s="25"/>
      <c r="E669" s="25"/>
      <c r="F669" s="25"/>
    </row>
    <row r="670" spans="1:6" ht="15.75">
      <c r="A670" s="25"/>
      <c r="B670" s="25"/>
      <c r="C670" s="25"/>
      <c r="D670" s="25"/>
      <c r="E670" s="25"/>
      <c r="F670" s="25"/>
    </row>
    <row r="671" spans="1:6" ht="15.75">
      <c r="A671" s="25"/>
      <c r="B671" s="25"/>
      <c r="C671" s="25"/>
      <c r="D671" s="25"/>
      <c r="E671" s="25"/>
      <c r="F671" s="25"/>
    </row>
    <row r="672" spans="1:6" ht="15.75">
      <c r="A672" s="25"/>
      <c r="B672" s="25"/>
      <c r="C672" s="25"/>
      <c r="D672" s="25"/>
      <c r="E672" s="25"/>
      <c r="F672" s="25"/>
    </row>
    <row r="673" spans="1:6" ht="15.75">
      <c r="A673" s="23"/>
      <c r="B673" s="25"/>
      <c r="C673" s="25"/>
      <c r="D673" s="25"/>
      <c r="E673" s="25"/>
      <c r="F673" s="25"/>
    </row>
    <row r="674" spans="1:6" ht="15.75">
      <c r="A674" s="24"/>
      <c r="B674" s="25"/>
      <c r="C674" s="25"/>
      <c r="D674" s="25"/>
      <c r="E674" s="25"/>
      <c r="F674" s="25"/>
    </row>
    <row r="675" spans="1:6" ht="15.75">
      <c r="A675" s="25"/>
      <c r="B675" s="23"/>
      <c r="C675" s="23"/>
      <c r="D675" s="23"/>
      <c r="E675" s="23"/>
      <c r="F675" s="23"/>
    </row>
    <row r="676" spans="1:6" ht="15.75">
      <c r="A676" s="25"/>
      <c r="B676" s="24"/>
      <c r="C676" s="24"/>
      <c r="D676" s="24"/>
      <c r="E676" s="24"/>
      <c r="F676" s="24"/>
    </row>
    <row r="677" ht="15.75">
      <c r="A677" s="25"/>
    </row>
    <row r="678" ht="15.75">
      <c r="A678" s="25"/>
    </row>
    <row r="679" ht="15.75">
      <c r="A679" s="25"/>
    </row>
    <row r="680" ht="15.75">
      <c r="A680" s="25"/>
    </row>
    <row r="681" ht="15.75">
      <c r="A681" s="25"/>
    </row>
    <row r="682" ht="15.75">
      <c r="A682" s="23"/>
    </row>
    <row r="683" ht="15.75">
      <c r="A683" s="24"/>
    </row>
    <row r="684" spans="2:6" ht="15.75">
      <c r="B684" s="21"/>
      <c r="C684" s="21"/>
      <c r="D684" s="21"/>
      <c r="E684" s="21"/>
      <c r="F684" s="21"/>
    </row>
    <row r="685" spans="2:6" ht="15.75">
      <c r="B685" s="22"/>
      <c r="C685" s="22"/>
      <c r="D685" s="22"/>
      <c r="E685" s="22"/>
      <c r="F685" s="22"/>
    </row>
    <row r="691" ht="15.75">
      <c r="A691" s="21"/>
    </row>
    <row r="692" ht="15.75">
      <c r="A692" s="22"/>
    </row>
    <row r="693" spans="2:6" ht="15.75">
      <c r="B693" s="21"/>
      <c r="C693" s="21"/>
      <c r="D693" s="21"/>
      <c r="E693" s="21"/>
      <c r="F693" s="21"/>
    </row>
    <row r="694" spans="2:6" ht="15.75">
      <c r="B694" s="22"/>
      <c r="C694" s="22"/>
      <c r="D694" s="22"/>
      <c r="E694" s="22"/>
      <c r="F694" s="22"/>
    </row>
    <row r="700" ht="15.75">
      <c r="A700" s="21"/>
    </row>
    <row r="701" ht="15.75">
      <c r="A701" s="22"/>
    </row>
    <row r="702" spans="2:6" ht="15.75">
      <c r="B702" s="21"/>
      <c r="C702" s="21"/>
      <c r="D702" s="21"/>
      <c r="E702" s="21"/>
      <c r="F702" s="21"/>
    </row>
    <row r="703" spans="2:6" ht="15.75">
      <c r="B703" s="22"/>
      <c r="C703" s="22"/>
      <c r="D703" s="22"/>
      <c r="E703" s="22"/>
      <c r="F703" s="22"/>
    </row>
    <row r="709" ht="15.75">
      <c r="A709" s="21"/>
    </row>
    <row r="710" ht="15.75">
      <c r="A710" s="22"/>
    </row>
    <row r="711" spans="2:6" ht="15.75">
      <c r="B711" s="21"/>
      <c r="C711" s="21"/>
      <c r="D711" s="21"/>
      <c r="E711" s="21"/>
      <c r="F711" s="21"/>
    </row>
    <row r="712" spans="2:6" ht="15.75">
      <c r="B712" s="22"/>
      <c r="C712" s="22"/>
      <c r="D712" s="22"/>
      <c r="E712" s="22"/>
      <c r="F712" s="22"/>
    </row>
    <row r="718" ht="15.75">
      <c r="A718" s="21"/>
    </row>
    <row r="719" ht="15.75">
      <c r="A719" s="22"/>
    </row>
    <row r="723" spans="2:6" ht="15.75">
      <c r="B723" s="21"/>
      <c r="C723" s="21"/>
      <c r="D723" s="21"/>
      <c r="E723" s="21"/>
      <c r="F723" s="21"/>
    </row>
    <row r="724" spans="2:6" ht="15.75">
      <c r="B724" s="22"/>
      <c r="C724" s="22"/>
      <c r="D724" s="22"/>
      <c r="E724" s="22"/>
      <c r="F724" s="22"/>
    </row>
    <row r="730" ht="15.75">
      <c r="A730" s="21"/>
    </row>
    <row r="731" ht="15.75">
      <c r="A731" s="22"/>
    </row>
    <row r="735" spans="2:6" ht="15.75">
      <c r="B735" s="21"/>
      <c r="C735" s="21"/>
      <c r="D735" s="21"/>
      <c r="E735" s="21"/>
      <c r="F735" s="21"/>
    </row>
    <row r="736" spans="2:6" ht="15.75">
      <c r="B736" s="22"/>
      <c r="C736" s="22"/>
      <c r="D736" s="22"/>
      <c r="E736" s="22"/>
      <c r="F736" s="22"/>
    </row>
    <row r="742" ht="15.75">
      <c r="A742" s="21"/>
    </row>
    <row r="743" ht="15.75">
      <c r="A743" s="22"/>
    </row>
    <row r="744" spans="2:6" ht="15.75">
      <c r="B744" s="21"/>
      <c r="C744" s="21"/>
      <c r="D744" s="21"/>
      <c r="E744" s="21"/>
      <c r="F744" s="21"/>
    </row>
    <row r="745" spans="2:6" ht="15.75">
      <c r="B745" s="22"/>
      <c r="C745" s="22"/>
      <c r="D745" s="22"/>
      <c r="E745" s="22"/>
      <c r="F745" s="22"/>
    </row>
    <row r="751" ht="15.75">
      <c r="A751" s="21"/>
    </row>
    <row r="752" ht="15.75">
      <c r="A752" s="22"/>
    </row>
    <row r="753" spans="2:6" ht="15.75">
      <c r="B753" s="21"/>
      <c r="C753" s="21"/>
      <c r="D753" s="21"/>
      <c r="E753" s="21"/>
      <c r="F753" s="21"/>
    </row>
    <row r="754" spans="2:6" ht="15.75">
      <c r="B754" s="22"/>
      <c r="C754" s="22"/>
      <c r="D754" s="22"/>
      <c r="E754" s="22"/>
      <c r="F754" s="22"/>
    </row>
    <row r="760" ht="15.75">
      <c r="A760" s="21"/>
    </row>
    <row r="761" ht="15.75">
      <c r="A761" s="22"/>
    </row>
    <row r="762" spans="2:6" ht="15.75">
      <c r="B762" s="21"/>
      <c r="C762" s="21"/>
      <c r="D762" s="21"/>
      <c r="E762" s="21"/>
      <c r="F762" s="21"/>
    </row>
    <row r="763" spans="2:6" ht="15.75">
      <c r="B763" s="22"/>
      <c r="C763" s="22"/>
      <c r="D763" s="22"/>
      <c r="E763" s="22"/>
      <c r="F763" s="22"/>
    </row>
    <row r="769" ht="15.75">
      <c r="A769" s="21"/>
    </row>
    <row r="770" ht="15.75">
      <c r="A770" s="22"/>
    </row>
    <row r="771" spans="2:6" ht="15.75">
      <c r="B771" s="21"/>
      <c r="C771" s="21"/>
      <c r="D771" s="21"/>
      <c r="E771" s="21"/>
      <c r="F771" s="21"/>
    </row>
    <row r="772" spans="2:6" ht="15.75">
      <c r="B772" s="22"/>
      <c r="C772" s="22"/>
      <c r="D772" s="22"/>
      <c r="E772" s="22"/>
      <c r="F772" s="22"/>
    </row>
    <row r="778" ht="15.75">
      <c r="A778" s="21"/>
    </row>
    <row r="779" ht="15.75">
      <c r="A779" s="22"/>
    </row>
    <row r="780" spans="2:6" ht="15.75">
      <c r="B780" s="21"/>
      <c r="C780" s="21"/>
      <c r="D780" s="21"/>
      <c r="E780" s="21"/>
      <c r="F780" s="21"/>
    </row>
    <row r="781" spans="2:6" ht="15.75">
      <c r="B781" s="22"/>
      <c r="C781" s="22"/>
      <c r="D781" s="22"/>
      <c r="E781" s="22"/>
      <c r="F781" s="22"/>
    </row>
    <row r="787" ht="15.75">
      <c r="A787" s="21"/>
    </row>
    <row r="788" ht="15.75">
      <c r="A788" s="22"/>
    </row>
    <row r="789" spans="2:6" ht="15.75">
      <c r="B789" s="21"/>
      <c r="C789" s="21"/>
      <c r="D789" s="21"/>
      <c r="E789" s="21"/>
      <c r="F789" s="21"/>
    </row>
    <row r="790" spans="2:6" ht="15.75">
      <c r="B790" s="22"/>
      <c r="C790" s="22"/>
      <c r="D790" s="22"/>
      <c r="E790" s="22"/>
      <c r="F790" s="22"/>
    </row>
    <row r="796" ht="15.75">
      <c r="A796" s="21"/>
    </row>
    <row r="797" ht="15.75">
      <c r="A797" s="22"/>
    </row>
    <row r="798" spans="2:6" ht="15.75">
      <c r="B798" s="21"/>
      <c r="C798" s="21"/>
      <c r="D798" s="21"/>
      <c r="E798" s="21"/>
      <c r="F798" s="21"/>
    </row>
    <row r="799" spans="2:6" ht="15.75">
      <c r="B799" s="22"/>
      <c r="C799" s="22"/>
      <c r="D799" s="22"/>
      <c r="E799" s="22"/>
      <c r="F799" s="22"/>
    </row>
    <row r="805" ht="15.75">
      <c r="A805" s="21"/>
    </row>
    <row r="806" ht="15.75">
      <c r="A806" s="22"/>
    </row>
    <row r="807" spans="2:6" ht="15.75">
      <c r="B807" s="21"/>
      <c r="C807" s="21"/>
      <c r="D807" s="21"/>
      <c r="E807" s="21"/>
      <c r="F807" s="21"/>
    </row>
    <row r="808" spans="2:6" ht="15.75">
      <c r="B808" s="22"/>
      <c r="C808" s="22"/>
      <c r="D808" s="22"/>
      <c r="E808" s="22"/>
      <c r="F808" s="22"/>
    </row>
    <row r="814" ht="15.75">
      <c r="A814" s="21"/>
    </row>
    <row r="815" ht="15.75">
      <c r="A815" s="22"/>
    </row>
    <row r="816" spans="2:6" ht="15.75">
      <c r="B816" s="21"/>
      <c r="C816" s="21"/>
      <c r="D816" s="21"/>
      <c r="E816" s="21"/>
      <c r="F816" s="21"/>
    </row>
    <row r="817" spans="2:6" ht="15.75">
      <c r="B817" s="22"/>
      <c r="C817" s="22"/>
      <c r="D817" s="22"/>
      <c r="E817" s="22"/>
      <c r="F817" s="22"/>
    </row>
    <row r="823" ht="15.75">
      <c r="A823" s="21"/>
    </row>
    <row r="824" ht="15.75">
      <c r="A824" s="22"/>
    </row>
    <row r="825" spans="2:6" ht="15.75">
      <c r="B825" s="21"/>
      <c r="C825" s="21"/>
      <c r="D825" s="21"/>
      <c r="E825" s="21"/>
      <c r="F825" s="21"/>
    </row>
    <row r="826" spans="2:6" ht="15.75">
      <c r="B826" s="22"/>
      <c r="C826" s="22"/>
      <c r="D826" s="22"/>
      <c r="E826" s="22"/>
      <c r="F826" s="22"/>
    </row>
    <row r="832" ht="15.75">
      <c r="A832" s="21"/>
    </row>
    <row r="833" ht="15.75">
      <c r="A833" s="22"/>
    </row>
    <row r="834" spans="2:6" ht="15.75">
      <c r="B834" s="21"/>
      <c r="C834" s="21"/>
      <c r="D834" s="21"/>
      <c r="E834" s="21"/>
      <c r="F834" s="21"/>
    </row>
    <row r="835" spans="2:6" ht="15.75">
      <c r="B835" s="22"/>
      <c r="C835" s="22"/>
      <c r="D835" s="22"/>
      <c r="E835" s="22"/>
      <c r="F835" s="22"/>
    </row>
    <row r="841" ht="15.75">
      <c r="A841" s="21"/>
    </row>
    <row r="842" ht="15.75">
      <c r="A842" s="22"/>
    </row>
    <row r="843" spans="2:6" ht="15.75">
      <c r="B843" s="21"/>
      <c r="C843" s="21"/>
      <c r="D843" s="21"/>
      <c r="E843" s="21"/>
      <c r="F843" s="21"/>
    </row>
    <row r="844" spans="2:6" ht="15.75">
      <c r="B844" s="22"/>
      <c r="C844" s="22"/>
      <c r="D844" s="22"/>
      <c r="E844" s="22"/>
      <c r="F844" s="22"/>
    </row>
    <row r="850" ht="15.75">
      <c r="A850" s="21"/>
    </row>
    <row r="851" ht="15.75">
      <c r="A851" s="22"/>
    </row>
    <row r="852" spans="2:6" ht="15.75">
      <c r="B852" s="21"/>
      <c r="C852" s="21"/>
      <c r="D852" s="21"/>
      <c r="E852" s="21"/>
      <c r="F852" s="21"/>
    </row>
    <row r="853" spans="2:6" ht="15.75">
      <c r="B853" s="22"/>
      <c r="C853" s="22"/>
      <c r="D853" s="22"/>
      <c r="E853" s="22"/>
      <c r="F853" s="22"/>
    </row>
    <row r="859" ht="15.75">
      <c r="A859" s="21"/>
    </row>
    <row r="860" ht="15.75">
      <c r="A860" s="22"/>
    </row>
    <row r="861" spans="2:6" ht="15.75">
      <c r="B861" s="21"/>
      <c r="C861" s="21"/>
      <c r="D861" s="21"/>
      <c r="E861" s="21"/>
      <c r="F861" s="21"/>
    </row>
    <row r="862" spans="2:6" ht="15.75">
      <c r="B862" s="22"/>
      <c r="C862" s="22"/>
      <c r="D862" s="22"/>
      <c r="E862" s="22"/>
      <c r="F862" s="22"/>
    </row>
    <row r="868" ht="15.75">
      <c r="A868" s="21"/>
    </row>
    <row r="869" ht="15.75">
      <c r="A869" s="22"/>
    </row>
    <row r="870" spans="2:6" ht="15.75">
      <c r="B870" s="21"/>
      <c r="C870" s="21"/>
      <c r="D870" s="21"/>
      <c r="E870" s="21"/>
      <c r="F870" s="21"/>
    </row>
    <row r="871" spans="2:6" ht="15.75">
      <c r="B871" s="22"/>
      <c r="C871" s="22"/>
      <c r="D871" s="22"/>
      <c r="E871" s="22"/>
      <c r="F871" s="22"/>
    </row>
    <row r="877" ht="15.75">
      <c r="A877" s="21"/>
    </row>
    <row r="878" ht="15.75">
      <c r="A878" s="22"/>
    </row>
    <row r="879" spans="2:6" ht="15.75">
      <c r="B879" s="21"/>
      <c r="C879" s="21"/>
      <c r="D879" s="21"/>
      <c r="E879" s="21"/>
      <c r="F879" s="21"/>
    </row>
    <row r="880" spans="2:6" ht="15.75">
      <c r="B880" s="22"/>
      <c r="C880" s="22"/>
      <c r="D880" s="22"/>
      <c r="E880" s="22"/>
      <c r="F880" s="22"/>
    </row>
    <row r="886" ht="15.75">
      <c r="A886" s="21"/>
    </row>
    <row r="887" ht="15.75">
      <c r="A887" s="22"/>
    </row>
    <row r="888" spans="2:6" ht="15.75">
      <c r="B888" s="21"/>
      <c r="C888" s="21"/>
      <c r="D888" s="21"/>
      <c r="E888" s="21"/>
      <c r="F888" s="21"/>
    </row>
    <row r="889" spans="2:6" ht="15.75">
      <c r="B889" s="22"/>
      <c r="C889" s="22"/>
      <c r="D889" s="22"/>
      <c r="E889" s="22"/>
      <c r="F889" s="22"/>
    </row>
    <row r="895" ht="15.75">
      <c r="A895" s="21"/>
    </row>
    <row r="896" ht="15.75">
      <c r="A896" s="22"/>
    </row>
    <row r="900" spans="2:6" ht="15.75">
      <c r="B900" s="21"/>
      <c r="C900" s="21"/>
      <c r="D900" s="21"/>
      <c r="E900" s="21"/>
      <c r="F900" s="21"/>
    </row>
    <row r="901" spans="2:6" ht="15.75">
      <c r="B901" s="22"/>
      <c r="C901" s="22"/>
      <c r="D901" s="22"/>
      <c r="E901" s="22"/>
      <c r="F901" s="22"/>
    </row>
    <row r="907" ht="15.75">
      <c r="A907" s="21"/>
    </row>
    <row r="908" ht="15.75">
      <c r="A908" s="22"/>
    </row>
    <row r="911" spans="2:6" ht="15.75">
      <c r="B911" s="21"/>
      <c r="C911" s="21"/>
      <c r="D911" s="21"/>
      <c r="E911" s="21"/>
      <c r="F911" s="21"/>
    </row>
    <row r="912" spans="2:6" ht="15.75">
      <c r="B912" s="22"/>
      <c r="C912" s="22"/>
      <c r="D912" s="22"/>
      <c r="E912" s="22"/>
      <c r="F912" s="22"/>
    </row>
    <row r="918" ht="15.75">
      <c r="A918" s="21"/>
    </row>
    <row r="919" ht="15.75">
      <c r="A919" s="22"/>
    </row>
    <row r="923" spans="2:6" ht="15.75">
      <c r="B923" s="21"/>
      <c r="C923" s="21"/>
      <c r="D923" s="21"/>
      <c r="E923" s="21"/>
      <c r="F923" s="21"/>
    </row>
    <row r="924" spans="2:6" ht="15.75">
      <c r="B924" s="22"/>
      <c r="C924" s="22"/>
      <c r="D924" s="22"/>
      <c r="E924" s="22"/>
      <c r="F924" s="22"/>
    </row>
    <row r="930" ht="15.75">
      <c r="A930" s="21"/>
    </row>
    <row r="931" ht="15.75">
      <c r="A931" s="22"/>
    </row>
    <row r="935" spans="2:6" ht="15.75">
      <c r="B935" s="21"/>
      <c r="C935" s="21"/>
      <c r="D935" s="21"/>
      <c r="E935" s="21"/>
      <c r="F935" s="21"/>
    </row>
    <row r="936" spans="2:6" ht="15.75">
      <c r="B936" s="22"/>
      <c r="C936" s="22"/>
      <c r="D936" s="22"/>
      <c r="E936" s="22"/>
      <c r="F936" s="22"/>
    </row>
    <row r="942" ht="15.75">
      <c r="A942" s="21"/>
    </row>
    <row r="943" ht="15.75">
      <c r="A943" s="22"/>
    </row>
    <row r="947" spans="2:6" ht="15.75">
      <c r="B947" s="21"/>
      <c r="C947" s="21"/>
      <c r="D947" s="21"/>
      <c r="E947" s="21"/>
      <c r="F947" s="21"/>
    </row>
    <row r="948" spans="2:6" ht="15.75">
      <c r="B948" s="22"/>
      <c r="C948" s="22"/>
      <c r="D948" s="22"/>
      <c r="E948" s="22"/>
      <c r="F948" s="22"/>
    </row>
    <row r="954" ht="15.75">
      <c r="A954" s="21"/>
    </row>
    <row r="955" ht="15.75">
      <c r="A955" s="22"/>
    </row>
    <row r="959" spans="2:6" ht="15.75">
      <c r="B959" s="21"/>
      <c r="C959" s="21"/>
      <c r="D959" s="21"/>
      <c r="E959" s="21"/>
      <c r="F959" s="21"/>
    </row>
    <row r="960" spans="2:6" ht="15.75">
      <c r="B960" s="22"/>
      <c r="C960" s="22"/>
      <c r="D960" s="22"/>
      <c r="E960" s="22"/>
      <c r="F960" s="22"/>
    </row>
    <row r="966" ht="15.75">
      <c r="A966" s="21"/>
    </row>
    <row r="967" ht="15.75">
      <c r="A967" s="22"/>
    </row>
    <row r="971" spans="2:6" ht="15.75">
      <c r="B971" s="21"/>
      <c r="C971" s="21"/>
      <c r="D971" s="21"/>
      <c r="E971" s="21"/>
      <c r="F971" s="21"/>
    </row>
    <row r="972" spans="2:6" ht="15.75">
      <c r="B972" s="22"/>
      <c r="C972" s="22"/>
      <c r="D972" s="22"/>
      <c r="E972" s="22"/>
      <c r="F972" s="22"/>
    </row>
    <row r="978" ht="15.75">
      <c r="A978" s="21"/>
    </row>
    <row r="979" ht="15.75">
      <c r="A979" s="22"/>
    </row>
    <row r="983" spans="2:6" ht="15.75">
      <c r="B983" s="21"/>
      <c r="C983" s="21"/>
      <c r="D983" s="21"/>
      <c r="E983" s="21"/>
      <c r="F983" s="21"/>
    </row>
    <row r="984" spans="2:6" ht="15.75">
      <c r="B984" s="22"/>
      <c r="C984" s="22"/>
      <c r="D984" s="22"/>
      <c r="E984" s="22"/>
      <c r="F984" s="22"/>
    </row>
    <row r="990" ht="15.75">
      <c r="A990" s="21"/>
    </row>
    <row r="991" ht="15.75">
      <c r="A991" s="22"/>
    </row>
    <row r="994" spans="2:6" ht="15.75">
      <c r="B994" s="21"/>
      <c r="C994" s="21"/>
      <c r="D994" s="21"/>
      <c r="E994" s="21"/>
      <c r="F994" s="21"/>
    </row>
    <row r="995" spans="2:6" ht="15.75">
      <c r="B995" s="22"/>
      <c r="C995" s="22"/>
      <c r="D995" s="22"/>
      <c r="E995" s="22"/>
      <c r="F995" s="22"/>
    </row>
    <row r="1001" ht="15.75">
      <c r="A1001" s="21"/>
    </row>
    <row r="1002" ht="15.75">
      <c r="A1002" s="22"/>
    </row>
    <row r="1005" spans="2:6" ht="15.75">
      <c r="B1005" s="21"/>
      <c r="C1005" s="21"/>
      <c r="D1005" s="21"/>
      <c r="E1005" s="21"/>
      <c r="F1005" s="21"/>
    </row>
    <row r="1006" spans="2:6" ht="15.75">
      <c r="B1006" s="22"/>
      <c r="C1006" s="22"/>
      <c r="D1006" s="22"/>
      <c r="E1006" s="22"/>
      <c r="F1006" s="22"/>
    </row>
    <row r="1012" ht="15.75">
      <c r="A1012" s="21"/>
    </row>
    <row r="1013" ht="15.75">
      <c r="A1013" s="22"/>
    </row>
    <row r="1016" spans="2:6" ht="15.75">
      <c r="B1016" s="21"/>
      <c r="C1016" s="21"/>
      <c r="D1016" s="21"/>
      <c r="E1016" s="21"/>
      <c r="F1016" s="21"/>
    </row>
    <row r="1017" spans="2:6" ht="15.75">
      <c r="B1017" s="22"/>
      <c r="C1017" s="22"/>
      <c r="D1017" s="22"/>
      <c r="E1017" s="22"/>
      <c r="F1017" s="22"/>
    </row>
    <row r="1023" ht="15.75">
      <c r="A1023" s="21"/>
    </row>
    <row r="1024" ht="15.75">
      <c r="A1024" s="22"/>
    </row>
    <row r="1028" spans="2:6" ht="15.75">
      <c r="B1028" s="21"/>
      <c r="C1028" s="21"/>
      <c r="D1028" s="21"/>
      <c r="E1028" s="21"/>
      <c r="F1028" s="21"/>
    </row>
    <row r="1029" spans="2:6" ht="15.75">
      <c r="B1029" s="22"/>
      <c r="C1029" s="22"/>
      <c r="D1029" s="22"/>
      <c r="E1029" s="22"/>
      <c r="F1029" s="22"/>
    </row>
    <row r="1035" ht="15.75">
      <c r="A1035" s="21"/>
    </row>
    <row r="1036" ht="15.75">
      <c r="A1036" s="22"/>
    </row>
    <row r="1040" spans="2:6" ht="15.75">
      <c r="B1040" s="21"/>
      <c r="C1040" s="21"/>
      <c r="D1040" s="21"/>
      <c r="E1040" s="21"/>
      <c r="F1040" s="21"/>
    </row>
    <row r="1041" spans="2:6" ht="15.75">
      <c r="B1041" s="22"/>
      <c r="C1041" s="22"/>
      <c r="D1041" s="22"/>
      <c r="E1041" s="22"/>
      <c r="F1041" s="22"/>
    </row>
    <row r="1047" ht="15.75">
      <c r="A1047" s="21"/>
    </row>
    <row r="1048" ht="15.75">
      <c r="A1048" s="22"/>
    </row>
    <row r="1052" spans="2:6" ht="15.75">
      <c r="B1052" s="21"/>
      <c r="C1052" s="21"/>
      <c r="D1052" s="21"/>
      <c r="E1052" s="21"/>
      <c r="F1052" s="21"/>
    </row>
    <row r="1053" spans="2:6" ht="15.75">
      <c r="B1053" s="22"/>
      <c r="C1053" s="22"/>
      <c r="D1053" s="22"/>
      <c r="E1053" s="22"/>
      <c r="F1053" s="22"/>
    </row>
    <row r="1059" ht="15.75">
      <c r="A1059" s="21"/>
    </row>
    <row r="1060" ht="15.75">
      <c r="A1060" s="22"/>
    </row>
    <row r="1061" spans="2:6" ht="15.75">
      <c r="B1061" s="21"/>
      <c r="C1061" s="21"/>
      <c r="D1061" s="21"/>
      <c r="E1061" s="21"/>
      <c r="F1061" s="21"/>
    </row>
    <row r="1062" spans="2:6" ht="15.75">
      <c r="B1062" s="22"/>
      <c r="C1062" s="22"/>
      <c r="D1062" s="22"/>
      <c r="E1062" s="22"/>
      <c r="F1062" s="22"/>
    </row>
    <row r="1068" ht="15.75">
      <c r="A1068" s="21"/>
    </row>
    <row r="1069" ht="15.75">
      <c r="A1069" s="22"/>
    </row>
    <row r="1072" spans="2:6" ht="15.75">
      <c r="B1072" s="21"/>
      <c r="C1072" s="21"/>
      <c r="D1072" s="21"/>
      <c r="E1072" s="21"/>
      <c r="F1072" s="21"/>
    </row>
    <row r="1073" spans="2:6" ht="15.75">
      <c r="B1073" s="22"/>
      <c r="C1073" s="22"/>
      <c r="D1073" s="22"/>
      <c r="E1073" s="22"/>
      <c r="F1073" s="22"/>
    </row>
    <row r="1079" ht="15.75">
      <c r="A1079" s="21"/>
    </row>
    <row r="1080" ht="15.75">
      <c r="A1080" s="22"/>
    </row>
    <row r="1084" spans="2:6" ht="15.75">
      <c r="B1084" s="21"/>
      <c r="C1084" s="21"/>
      <c r="D1084" s="21"/>
      <c r="E1084" s="21"/>
      <c r="F1084" s="21"/>
    </row>
    <row r="1085" spans="2:6" ht="15.75">
      <c r="B1085" s="22"/>
      <c r="C1085" s="22"/>
      <c r="D1085" s="22"/>
      <c r="E1085" s="22"/>
      <c r="F1085" s="22"/>
    </row>
    <row r="1091" ht="15.75">
      <c r="A1091" s="21"/>
    </row>
    <row r="1092" ht="15.75">
      <c r="A1092" s="22"/>
    </row>
    <row r="1096" spans="2:6" ht="15.75">
      <c r="B1096" s="21"/>
      <c r="C1096" s="21"/>
      <c r="D1096" s="21"/>
      <c r="E1096" s="21"/>
      <c r="F1096" s="21"/>
    </row>
    <row r="1097" spans="2:6" ht="15.75">
      <c r="B1097" s="22"/>
      <c r="C1097" s="22"/>
      <c r="D1097" s="22"/>
      <c r="E1097" s="22"/>
      <c r="F1097" s="22"/>
    </row>
    <row r="1103" ht="15.75">
      <c r="A1103" s="21"/>
    </row>
    <row r="1104" ht="15.75">
      <c r="A1104" s="22"/>
    </row>
    <row r="1108" spans="2:6" ht="15.75">
      <c r="B1108" s="21"/>
      <c r="C1108" s="21"/>
      <c r="D1108" s="21"/>
      <c r="E1108" s="21"/>
      <c r="F1108" s="21"/>
    </row>
    <row r="1109" spans="2:6" ht="15.75">
      <c r="B1109" s="22"/>
      <c r="C1109" s="22"/>
      <c r="D1109" s="22"/>
      <c r="E1109" s="22"/>
      <c r="F1109" s="22"/>
    </row>
    <row r="1115" ht="15.75">
      <c r="A1115" s="21"/>
    </row>
    <row r="1116" ht="15.75">
      <c r="A1116" s="22"/>
    </row>
    <row r="1120" spans="2:6" ht="15.75">
      <c r="B1120" s="21"/>
      <c r="C1120" s="21"/>
      <c r="D1120" s="21"/>
      <c r="E1120" s="21"/>
      <c r="F1120" s="21"/>
    </row>
    <row r="1127" ht="15.75">
      <c r="A1127" s="21"/>
    </row>
    <row r="1132" spans="2:6" ht="15.75">
      <c r="B1132" s="21"/>
      <c r="C1132" s="21"/>
      <c r="D1132" s="21"/>
      <c r="E1132" s="21"/>
      <c r="F1132" s="21"/>
    </row>
    <row r="1139" ht="15.75">
      <c r="A1139" s="21"/>
    </row>
    <row r="1144" spans="2:6" ht="15.75">
      <c r="B1144" s="21"/>
      <c r="C1144" s="21"/>
      <c r="D1144" s="21"/>
      <c r="E1144" s="21"/>
      <c r="F1144" s="21"/>
    </row>
    <row r="1151" ht="15.75">
      <c r="A1151" s="21"/>
    </row>
    <row r="1156" spans="2:6" ht="15.75">
      <c r="B1156" s="21"/>
      <c r="C1156" s="21"/>
      <c r="D1156" s="21"/>
      <c r="E1156" s="21"/>
      <c r="F1156" s="21"/>
    </row>
    <row r="1163" ht="15.75">
      <c r="A1163" s="21"/>
    </row>
    <row r="1164" spans="2:6" ht="15.75">
      <c r="B1164" s="21"/>
      <c r="C1164" s="21"/>
      <c r="D1164" s="21"/>
      <c r="E1164" s="21"/>
      <c r="F1164" s="21"/>
    </row>
    <row r="1171" ht="15.75">
      <c r="A1171" s="21"/>
    </row>
    <row r="1176" spans="2:6" ht="15.75">
      <c r="B1176" s="21"/>
      <c r="C1176" s="21"/>
      <c r="D1176" s="21"/>
      <c r="E1176" s="21"/>
      <c r="F1176" s="21"/>
    </row>
    <row r="1183" ht="15.75">
      <c r="A1183" s="21"/>
    </row>
    <row r="1188" spans="2:6" ht="15.75">
      <c r="B1188" s="21"/>
      <c r="C1188" s="21"/>
      <c r="D1188" s="21"/>
      <c r="E1188" s="21"/>
      <c r="F1188" s="21"/>
    </row>
    <row r="1195" ht="15.75">
      <c r="A1195" s="21"/>
    </row>
    <row r="1220" spans="2:6" ht="15.75">
      <c r="B1220" s="21"/>
      <c r="C1220" s="21"/>
      <c r="D1220" s="21"/>
      <c r="E1220" s="21"/>
      <c r="F1220" s="21"/>
    </row>
    <row r="1221" spans="2:6" ht="15.75">
      <c r="B1221" s="22"/>
      <c r="C1221" s="22"/>
      <c r="D1221" s="22"/>
      <c r="E1221" s="22"/>
      <c r="F1221" s="22"/>
    </row>
    <row r="1227" ht="15.75">
      <c r="A1227" s="21"/>
    </row>
    <row r="1228" ht="15.75">
      <c r="A1228" s="22"/>
    </row>
    <row r="1232" spans="2:6" ht="15.75">
      <c r="B1232" s="21"/>
      <c r="C1232" s="21"/>
      <c r="D1232" s="21"/>
      <c r="E1232" s="21"/>
      <c r="F1232" s="21"/>
    </row>
    <row r="1233" spans="2:6" ht="15.75">
      <c r="B1233" s="22"/>
      <c r="C1233" s="22"/>
      <c r="D1233" s="22"/>
      <c r="E1233" s="22"/>
      <c r="F1233" s="22"/>
    </row>
    <row r="1239" ht="15.75">
      <c r="A1239" s="21"/>
    </row>
    <row r="1240" ht="15.75">
      <c r="A1240" s="22"/>
    </row>
    <row r="1244" spans="2:6" ht="15.75">
      <c r="B1244" s="21"/>
      <c r="C1244" s="21"/>
      <c r="D1244" s="21"/>
      <c r="E1244" s="21"/>
      <c r="F1244" s="21"/>
    </row>
    <row r="1251" ht="15.75">
      <c r="A1251" s="21"/>
    </row>
    <row r="1257" spans="2:6" ht="15.75">
      <c r="B1257" s="22"/>
      <c r="C1257" s="22"/>
      <c r="D1257" s="22"/>
      <c r="E1257" s="22"/>
      <c r="F1257" s="22"/>
    </row>
    <row r="1258" spans="2:6" ht="15.75">
      <c r="B1258" s="22"/>
      <c r="C1258" s="22"/>
      <c r="D1258" s="22"/>
      <c r="E1258" s="22"/>
      <c r="F1258" s="22"/>
    </row>
    <row r="1259" spans="2:6" ht="15.75">
      <c r="B1259" s="22"/>
      <c r="C1259" s="22"/>
      <c r="D1259" s="22"/>
      <c r="E1259" s="22"/>
      <c r="F1259" s="22"/>
    </row>
    <row r="1260" spans="2:6" ht="15.75">
      <c r="B1260" s="22"/>
      <c r="C1260" s="22"/>
      <c r="D1260" s="22"/>
      <c r="E1260" s="22"/>
      <c r="F1260" s="22"/>
    </row>
    <row r="1261" spans="2:6" ht="15.75">
      <c r="B1261" s="22"/>
      <c r="C1261" s="22"/>
      <c r="D1261" s="22"/>
      <c r="E1261" s="22"/>
      <c r="F1261" s="22"/>
    </row>
    <row r="1264" ht="15.75">
      <c r="A1264" s="22"/>
    </row>
    <row r="1265" ht="15.75">
      <c r="A1265" s="22"/>
    </row>
    <row r="1266" ht="15.75">
      <c r="A1266" s="22"/>
    </row>
    <row r="1267" ht="15.75">
      <c r="A1267" s="22"/>
    </row>
    <row r="1268" ht="15.75">
      <c r="A1268" s="22"/>
    </row>
    <row r="1279" spans="2:6" ht="15.75">
      <c r="B1279" s="21"/>
      <c r="C1279" s="21"/>
      <c r="D1279" s="21"/>
      <c r="E1279" s="21"/>
      <c r="F1279" s="21"/>
    </row>
    <row r="1280" spans="2:6" ht="15.75">
      <c r="B1280" s="22"/>
      <c r="C1280" s="22"/>
      <c r="D1280" s="22"/>
      <c r="E1280" s="22"/>
      <c r="F1280" s="22"/>
    </row>
    <row r="1284" spans="2:6" ht="15.75">
      <c r="B1284" s="21"/>
      <c r="C1284" s="21"/>
      <c r="D1284" s="21"/>
      <c r="E1284" s="21"/>
      <c r="F1284" s="21"/>
    </row>
    <row r="1285" spans="2:6" ht="15.75">
      <c r="B1285" s="21"/>
      <c r="C1285" s="21"/>
      <c r="D1285" s="21"/>
      <c r="E1285" s="21"/>
      <c r="F1285" s="21"/>
    </row>
    <row r="1286" ht="15.75">
      <c r="A1286" s="21"/>
    </row>
    <row r="1287" ht="15.75">
      <c r="A1287" s="22"/>
    </row>
    <row r="1289" spans="2:6" ht="15.75">
      <c r="B1289" s="21"/>
      <c r="C1289" s="21"/>
      <c r="D1289" s="21"/>
      <c r="E1289" s="21"/>
      <c r="F1289" s="21"/>
    </row>
    <row r="1291" ht="15.75">
      <c r="A1291" s="21"/>
    </row>
    <row r="1292" ht="15.75">
      <c r="A1292" s="21"/>
    </row>
    <row r="1294" spans="2:6" ht="15.75">
      <c r="B1294" s="21"/>
      <c r="C1294" s="21"/>
      <c r="D1294" s="21"/>
      <c r="E1294" s="21"/>
      <c r="F1294" s="21"/>
    </row>
    <row r="1296" ht="15.75">
      <c r="A1296" s="21"/>
    </row>
    <row r="1301" spans="1:6" ht="15.75">
      <c r="A1301" s="21"/>
      <c r="B1301" s="21"/>
      <c r="C1301" s="21"/>
      <c r="D1301" s="21"/>
      <c r="E1301" s="21"/>
      <c r="F1301" s="21"/>
    </row>
    <row r="1306" spans="2:6" ht="15.75">
      <c r="B1306" s="21"/>
      <c r="C1306" s="21"/>
      <c r="D1306" s="21"/>
      <c r="E1306" s="21"/>
      <c r="F1306" s="21"/>
    </row>
    <row r="1308" ht="15.75">
      <c r="A1308" s="21"/>
    </row>
    <row r="1313" ht="15.75">
      <c r="A1313" s="21"/>
    </row>
    <row r="1315" spans="2:6" ht="15.75">
      <c r="B1315" s="21"/>
      <c r="C1315" s="21"/>
      <c r="D1315" s="21"/>
      <c r="E1315" s="21"/>
      <c r="F1315" s="21"/>
    </row>
    <row r="1322" spans="1:6" ht="15.75">
      <c r="A1322" s="21"/>
      <c r="B1322" s="21"/>
      <c r="C1322" s="21"/>
      <c r="D1322" s="21"/>
      <c r="E1322" s="21"/>
      <c r="F1322" s="21"/>
    </row>
    <row r="1323" spans="2:6" ht="15.75">
      <c r="B1323" s="22"/>
      <c r="C1323" s="22"/>
      <c r="D1323" s="22"/>
      <c r="E1323" s="22"/>
      <c r="F1323" s="22"/>
    </row>
    <row r="1327" spans="2:6" ht="15.75">
      <c r="B1327" s="21"/>
      <c r="C1327" s="21"/>
      <c r="D1327" s="21"/>
      <c r="E1327" s="21"/>
      <c r="F1327" s="21"/>
    </row>
    <row r="1328" spans="2:6" ht="15.75">
      <c r="B1328" s="22"/>
      <c r="C1328" s="22"/>
      <c r="D1328" s="22"/>
      <c r="E1328" s="22"/>
      <c r="F1328" s="22"/>
    </row>
    <row r="1329" ht="15.75">
      <c r="A1329" s="21"/>
    </row>
    <row r="1330" ht="15.75">
      <c r="A1330" s="22"/>
    </row>
    <row r="1332" spans="2:6" ht="15.75">
      <c r="B1332" s="21"/>
      <c r="C1332" s="21"/>
      <c r="D1332" s="21"/>
      <c r="E1332" s="21"/>
      <c r="F1332" s="21"/>
    </row>
    <row r="1333" spans="2:6" ht="15.75">
      <c r="B1333" s="22"/>
      <c r="C1333" s="22"/>
      <c r="D1333" s="22"/>
      <c r="E1333" s="22"/>
      <c r="F1333" s="22"/>
    </row>
    <row r="1334" ht="15.75">
      <c r="A1334" s="21"/>
    </row>
    <row r="1335" ht="15.75">
      <c r="A1335" s="22"/>
    </row>
    <row r="1337" spans="2:6" ht="15.75">
      <c r="B1337" s="21"/>
      <c r="C1337" s="21"/>
      <c r="D1337" s="21"/>
      <c r="E1337" s="21"/>
      <c r="F1337" s="21"/>
    </row>
    <row r="1339" ht="15.75">
      <c r="A1339" s="21"/>
    </row>
    <row r="1340" ht="15.75">
      <c r="A1340" s="22"/>
    </row>
    <row r="1344" ht="15.75">
      <c r="A1344" s="21"/>
    </row>
    <row r="1392" spans="2:6" ht="15.75">
      <c r="B1392" s="22"/>
      <c r="C1392" s="22"/>
      <c r="D1392" s="22"/>
      <c r="E1392" s="22"/>
      <c r="F1392" s="22"/>
    </row>
    <row r="1399" ht="15.75">
      <c r="A1399" s="22"/>
    </row>
    <row r="1472" spans="2:6" ht="15.75">
      <c r="B1472" s="4"/>
      <c r="C1472" s="4"/>
      <c r="D1472" s="4"/>
      <c r="E1472" s="4"/>
      <c r="F1472" s="4"/>
    </row>
    <row r="1473" spans="2:6" ht="15.75">
      <c r="B1473" s="4"/>
      <c r="C1473" s="4"/>
      <c r="D1473" s="4"/>
      <c r="E1473" s="4"/>
      <c r="F1473" s="4"/>
    </row>
    <row r="1474" spans="2:6" ht="15.75">
      <c r="B1474" s="4"/>
      <c r="C1474" s="4"/>
      <c r="D1474" s="4"/>
      <c r="E1474" s="4"/>
      <c r="F1474" s="4"/>
    </row>
    <row r="1475" spans="2:6" ht="15.75">
      <c r="B1475" s="4"/>
      <c r="C1475" s="4"/>
      <c r="D1475" s="4"/>
      <c r="E1475" s="4"/>
      <c r="F1475" s="4"/>
    </row>
    <row r="1476" spans="2:6" ht="15.75">
      <c r="B1476" s="4"/>
      <c r="C1476" s="4"/>
      <c r="D1476" s="4"/>
      <c r="E1476" s="4"/>
      <c r="F1476" s="4"/>
    </row>
    <row r="1477" spans="2:6" ht="15.75">
      <c r="B1477" s="4"/>
      <c r="C1477" s="4"/>
      <c r="D1477" s="4"/>
      <c r="E1477" s="4"/>
      <c r="F1477" s="4"/>
    </row>
    <row r="1478" spans="2:6" ht="15.75">
      <c r="B1478" s="4"/>
      <c r="C1478" s="4"/>
      <c r="D1478" s="4"/>
      <c r="E1478" s="4"/>
      <c r="F1478" s="4"/>
    </row>
    <row r="1479" spans="1:6" ht="15.75">
      <c r="A1479" s="4"/>
      <c r="B1479" s="4"/>
      <c r="C1479" s="4"/>
      <c r="D1479" s="4"/>
      <c r="E1479" s="4"/>
      <c r="F1479" s="4"/>
    </row>
    <row r="1480" spans="1:6" ht="15.75">
      <c r="A1480" s="4"/>
      <c r="B1480" s="4"/>
      <c r="C1480" s="4"/>
      <c r="D1480" s="4"/>
      <c r="E1480" s="4"/>
      <c r="F1480" s="4"/>
    </row>
    <row r="1481" spans="1:6" ht="15.75">
      <c r="A1481" s="4"/>
      <c r="B1481" s="4"/>
      <c r="C1481" s="4"/>
      <c r="D1481" s="4"/>
      <c r="E1481" s="4"/>
      <c r="F1481" s="4"/>
    </row>
    <row r="1482" spans="1:6" ht="15.75">
      <c r="A1482" s="4"/>
      <c r="B1482" s="4"/>
      <c r="C1482" s="4"/>
      <c r="D1482" s="4"/>
      <c r="E1482" s="4"/>
      <c r="F1482" s="4"/>
    </row>
    <row r="1483" ht="15.75">
      <c r="A1483" s="4"/>
    </row>
    <row r="1484" ht="15.75">
      <c r="A1484" s="4"/>
    </row>
    <row r="1485" spans="1:6" ht="15.75">
      <c r="A1485" s="4"/>
      <c r="B1485" s="22"/>
      <c r="C1485" s="22"/>
      <c r="D1485" s="22"/>
      <c r="E1485" s="22"/>
      <c r="F1485" s="22"/>
    </row>
    <row r="1486" ht="15.75">
      <c r="A1486" s="4"/>
    </row>
    <row r="1487" spans="1:6" ht="15.75">
      <c r="A1487" s="4"/>
      <c r="B1487" s="22"/>
      <c r="C1487" s="22"/>
      <c r="D1487" s="22"/>
      <c r="E1487" s="22"/>
      <c r="F1487" s="22"/>
    </row>
    <row r="1488" ht="15.75">
      <c r="A1488" s="4"/>
    </row>
    <row r="1489" spans="1:6" ht="15.75">
      <c r="A1489" s="4"/>
      <c r="B1489" s="22"/>
      <c r="C1489" s="22"/>
      <c r="D1489" s="22"/>
      <c r="E1489" s="22"/>
      <c r="F1489" s="22"/>
    </row>
    <row r="1492" ht="15.75">
      <c r="A1492" s="22"/>
    </row>
    <row r="1494" ht="15.75">
      <c r="A1494" s="22"/>
    </row>
    <row r="1496" ht="15.75">
      <c r="A1496" s="22"/>
    </row>
  </sheetData>
  <sheetProtection/>
  <mergeCells count="4">
    <mergeCell ref="A6:G6"/>
    <mergeCell ref="A7:G7"/>
    <mergeCell ref="D1:G1"/>
    <mergeCell ref="D4:G4"/>
  </mergeCells>
  <printOptions/>
  <pageMargins left="0.5511811023622047" right="0.03937007874015748" top="0.35433070866141736" bottom="0.3149606299212598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2012-08-17T09:36:08Z</cp:lastPrinted>
  <dcterms:created xsi:type="dcterms:W3CDTF">1996-10-08T23:32:33Z</dcterms:created>
  <dcterms:modified xsi:type="dcterms:W3CDTF">2012-12-03T10:41:05Z</dcterms:modified>
  <cp:category/>
  <cp:version/>
  <cp:contentType/>
  <cp:contentStatus/>
</cp:coreProperties>
</file>